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6"/>
  <workbookPr/>
  <mc:AlternateContent xmlns:mc="http://schemas.openxmlformats.org/markup-compatibility/2006">
    <mc:Choice Requires="x15">
      <x15ac:absPath xmlns:x15ac="http://schemas.microsoft.com/office/spreadsheetml/2010/11/ac" url="/Users/WolfgangBischof/Documents/Vorlesungen_FH/DataAnalytics 2/Uebungen_DA2/LV_einzelne_Übungsblätter/"/>
    </mc:Choice>
  </mc:AlternateContent>
  <xr:revisionPtr revIDLastSave="0" documentId="13_ncr:1_{222A68F4-359A-6F43-B17C-83481628573D}" xr6:coauthVersionLast="47" xr6:coauthVersionMax="47" xr10:uidLastSave="{00000000-0000-0000-0000-000000000000}"/>
  <bookViews>
    <workbookView xWindow="0" yWindow="500" windowWidth="31360" windowHeight="20160" activeTab="2" xr2:uid="{00000000-000D-0000-FFFF-FFFF00000000}"/>
  </bookViews>
  <sheets>
    <sheet name="Ergebnisse" sheetId="1" r:id="rId1"/>
    <sheet name="Namen" sheetId="2" r:id="rId2"/>
    <sheet name="Notenliste" sheetId="3" r:id="rId3"/>
  </sheets>
  <definedNames>
    <definedName name="_xlnm._FilterDatabase" localSheetId="0" hidden="1">Ergebnisse!$A$1:$C$284</definedName>
    <definedName name="_xlnm._FilterDatabase" localSheetId="1" hidden="1">Namen!$A$1:$C$339</definedName>
    <definedName name="_xlnm._FilterDatabase" localSheetId="2" hidden="1">Notenliste!$A$1:$A$282</definedName>
    <definedName name="Namen" localSheetId="1">Namen!$A$1:$D$339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3" l="1"/>
  <c r="F41" i="3"/>
  <c r="K12" i="3"/>
  <c r="K10" i="3"/>
  <c r="K9" i="3"/>
  <c r="D2" i="3"/>
  <c r="B2" i="3"/>
  <c r="G3" i="3"/>
  <c r="H3" i="3" s="1"/>
  <c r="G4" i="3"/>
  <c r="H4" i="3" s="1"/>
  <c r="G5" i="3"/>
  <c r="H5" i="3" s="1"/>
  <c r="G6" i="3"/>
  <c r="H6" i="3" s="1"/>
  <c r="G7" i="3"/>
  <c r="H7" i="3" s="1"/>
  <c r="G8" i="3"/>
  <c r="H8" i="3" s="1"/>
  <c r="G9" i="3"/>
  <c r="H9" i="3" s="1"/>
  <c r="G10" i="3"/>
  <c r="H10" i="3" s="1"/>
  <c r="G11" i="3"/>
  <c r="H11" i="3" s="1"/>
  <c r="G12" i="3"/>
  <c r="H12" i="3" s="1"/>
  <c r="G13" i="3"/>
  <c r="H13" i="3" s="1"/>
  <c r="G14" i="3"/>
  <c r="H14" i="3" s="1"/>
  <c r="G15" i="3"/>
  <c r="H15" i="3" s="1"/>
  <c r="G16" i="3"/>
  <c r="H16" i="3" s="1"/>
  <c r="G17" i="3"/>
  <c r="H17" i="3" s="1"/>
  <c r="G18" i="3"/>
  <c r="H18" i="3" s="1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0" i="3"/>
  <c r="H30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H39" i="3" s="1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1" i="3"/>
  <c r="H51" i="3" s="1"/>
  <c r="G52" i="3"/>
  <c r="H52" i="3" s="1"/>
  <c r="G53" i="3"/>
  <c r="H53" i="3" s="1"/>
  <c r="G54" i="3"/>
  <c r="H54" i="3" s="1"/>
  <c r="G55" i="3"/>
  <c r="H55" i="3" s="1"/>
  <c r="G56" i="3"/>
  <c r="H56" i="3" s="1"/>
  <c r="G57" i="3"/>
  <c r="H57" i="3" s="1"/>
  <c r="G58" i="3"/>
  <c r="H58" i="3" s="1"/>
  <c r="G59" i="3"/>
  <c r="H59" i="3" s="1"/>
  <c r="G60" i="3"/>
  <c r="H60" i="3" s="1"/>
  <c r="G61" i="3"/>
  <c r="H61" i="3" s="1"/>
  <c r="G62" i="3"/>
  <c r="H62" i="3" s="1"/>
  <c r="G63" i="3"/>
  <c r="H63" i="3" s="1"/>
  <c r="G64" i="3"/>
  <c r="H64" i="3" s="1"/>
  <c r="G65" i="3"/>
  <c r="H65" i="3" s="1"/>
  <c r="G66" i="3"/>
  <c r="H66" i="3" s="1"/>
  <c r="G67" i="3"/>
  <c r="H67" i="3" s="1"/>
  <c r="G68" i="3"/>
  <c r="H68" i="3" s="1"/>
  <c r="G69" i="3"/>
  <c r="H69" i="3" s="1"/>
  <c r="G70" i="3"/>
  <c r="H70" i="3" s="1"/>
  <c r="G71" i="3"/>
  <c r="H71" i="3" s="1"/>
  <c r="G72" i="3"/>
  <c r="H72" i="3" s="1"/>
  <c r="G73" i="3"/>
  <c r="H73" i="3" s="1"/>
  <c r="G74" i="3"/>
  <c r="H74" i="3" s="1"/>
  <c r="G75" i="3"/>
  <c r="H75" i="3" s="1"/>
  <c r="G76" i="3"/>
  <c r="H76" i="3" s="1"/>
  <c r="G77" i="3"/>
  <c r="H77" i="3" s="1"/>
  <c r="G78" i="3"/>
  <c r="H78" i="3" s="1"/>
  <c r="G79" i="3"/>
  <c r="H79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6" i="3"/>
  <c r="H86" i="3" s="1"/>
  <c r="G87" i="3"/>
  <c r="H87" i="3" s="1"/>
  <c r="G88" i="3"/>
  <c r="H88" i="3" s="1"/>
  <c r="G89" i="3"/>
  <c r="H89" i="3" s="1"/>
  <c r="G90" i="3"/>
  <c r="H90" i="3" s="1"/>
  <c r="G91" i="3"/>
  <c r="H91" i="3" s="1"/>
  <c r="G92" i="3"/>
  <c r="H92" i="3" s="1"/>
  <c r="G93" i="3"/>
  <c r="H93" i="3" s="1"/>
  <c r="G94" i="3"/>
  <c r="H94" i="3" s="1"/>
  <c r="G95" i="3"/>
  <c r="H95" i="3" s="1"/>
  <c r="G96" i="3"/>
  <c r="H96" i="3" s="1"/>
  <c r="G97" i="3"/>
  <c r="H97" i="3" s="1"/>
  <c r="G98" i="3"/>
  <c r="H98" i="3" s="1"/>
  <c r="G99" i="3"/>
  <c r="H99" i="3" s="1"/>
  <c r="G100" i="3"/>
  <c r="H100" i="3" s="1"/>
  <c r="G101" i="3"/>
  <c r="H101" i="3" s="1"/>
  <c r="G102" i="3"/>
  <c r="H102" i="3" s="1"/>
  <c r="G103" i="3"/>
  <c r="H103" i="3" s="1"/>
  <c r="G104" i="3"/>
  <c r="H104" i="3" s="1"/>
  <c r="G105" i="3"/>
  <c r="H105" i="3" s="1"/>
  <c r="G106" i="3"/>
  <c r="H106" i="3" s="1"/>
  <c r="G107" i="3"/>
  <c r="H107" i="3" s="1"/>
  <c r="G108" i="3"/>
  <c r="H108" i="3" s="1"/>
  <c r="G109" i="3"/>
  <c r="H109" i="3" s="1"/>
  <c r="G110" i="3"/>
  <c r="H110" i="3" s="1"/>
  <c r="G111" i="3"/>
  <c r="H111" i="3" s="1"/>
  <c r="G112" i="3"/>
  <c r="H112" i="3" s="1"/>
  <c r="G113" i="3"/>
  <c r="H113" i="3" s="1"/>
  <c r="G114" i="3"/>
  <c r="H114" i="3" s="1"/>
  <c r="G115" i="3"/>
  <c r="H115" i="3" s="1"/>
  <c r="G116" i="3"/>
  <c r="H116" i="3" s="1"/>
  <c r="G117" i="3"/>
  <c r="H117" i="3" s="1"/>
  <c r="G118" i="3"/>
  <c r="H118" i="3" s="1"/>
  <c r="G119" i="3"/>
  <c r="H119" i="3" s="1"/>
  <c r="G120" i="3"/>
  <c r="H120" i="3" s="1"/>
  <c r="G121" i="3"/>
  <c r="H121" i="3" s="1"/>
  <c r="G122" i="3"/>
  <c r="H122" i="3" s="1"/>
  <c r="G123" i="3"/>
  <c r="H123" i="3" s="1"/>
  <c r="G124" i="3"/>
  <c r="H124" i="3" s="1"/>
  <c r="G125" i="3"/>
  <c r="H125" i="3" s="1"/>
  <c r="G126" i="3"/>
  <c r="H126" i="3" s="1"/>
  <c r="G127" i="3"/>
  <c r="H127" i="3" s="1"/>
  <c r="G128" i="3"/>
  <c r="H128" i="3" s="1"/>
  <c r="G129" i="3"/>
  <c r="H129" i="3" s="1"/>
  <c r="G130" i="3"/>
  <c r="H130" i="3" s="1"/>
  <c r="G131" i="3"/>
  <c r="H131" i="3" s="1"/>
  <c r="G132" i="3"/>
  <c r="H132" i="3" s="1"/>
  <c r="G133" i="3"/>
  <c r="H133" i="3" s="1"/>
  <c r="G134" i="3"/>
  <c r="H134" i="3" s="1"/>
  <c r="G135" i="3"/>
  <c r="H135" i="3" s="1"/>
  <c r="G136" i="3"/>
  <c r="H136" i="3" s="1"/>
  <c r="G137" i="3"/>
  <c r="H137" i="3" s="1"/>
  <c r="G138" i="3"/>
  <c r="H138" i="3" s="1"/>
  <c r="G139" i="3"/>
  <c r="H139" i="3" s="1"/>
  <c r="G140" i="3"/>
  <c r="H140" i="3" s="1"/>
  <c r="G141" i="3"/>
  <c r="H141" i="3" s="1"/>
  <c r="G142" i="3"/>
  <c r="H142" i="3" s="1"/>
  <c r="G143" i="3"/>
  <c r="H143" i="3" s="1"/>
  <c r="G144" i="3"/>
  <c r="H144" i="3" s="1"/>
  <c r="G145" i="3"/>
  <c r="H145" i="3" s="1"/>
  <c r="G146" i="3"/>
  <c r="H146" i="3" s="1"/>
  <c r="G147" i="3"/>
  <c r="H147" i="3" s="1"/>
  <c r="G148" i="3"/>
  <c r="H148" i="3" s="1"/>
  <c r="G149" i="3"/>
  <c r="H149" i="3" s="1"/>
  <c r="G150" i="3"/>
  <c r="H150" i="3" s="1"/>
  <c r="G151" i="3"/>
  <c r="H151" i="3" s="1"/>
  <c r="G152" i="3"/>
  <c r="H152" i="3" s="1"/>
  <c r="G153" i="3"/>
  <c r="H153" i="3" s="1"/>
  <c r="G154" i="3"/>
  <c r="H154" i="3" s="1"/>
  <c r="G155" i="3"/>
  <c r="H155" i="3" s="1"/>
  <c r="G156" i="3"/>
  <c r="H156" i="3" s="1"/>
  <c r="G157" i="3"/>
  <c r="H157" i="3" s="1"/>
  <c r="G158" i="3"/>
  <c r="H158" i="3" s="1"/>
  <c r="G159" i="3"/>
  <c r="H159" i="3" s="1"/>
  <c r="G160" i="3"/>
  <c r="H160" i="3" s="1"/>
  <c r="G161" i="3"/>
  <c r="H161" i="3" s="1"/>
  <c r="G162" i="3"/>
  <c r="H162" i="3" s="1"/>
  <c r="G163" i="3"/>
  <c r="H163" i="3" s="1"/>
  <c r="G164" i="3"/>
  <c r="H164" i="3" s="1"/>
  <c r="G165" i="3"/>
  <c r="H165" i="3" s="1"/>
  <c r="G166" i="3"/>
  <c r="H166" i="3" s="1"/>
  <c r="G167" i="3"/>
  <c r="H167" i="3" s="1"/>
  <c r="G168" i="3"/>
  <c r="H168" i="3" s="1"/>
  <c r="G169" i="3"/>
  <c r="H169" i="3" s="1"/>
  <c r="G170" i="3"/>
  <c r="H170" i="3" s="1"/>
  <c r="G171" i="3"/>
  <c r="H171" i="3" s="1"/>
  <c r="G172" i="3"/>
  <c r="H172" i="3" s="1"/>
  <c r="G173" i="3"/>
  <c r="H173" i="3" s="1"/>
  <c r="G174" i="3"/>
  <c r="H174" i="3" s="1"/>
  <c r="G175" i="3"/>
  <c r="H175" i="3" s="1"/>
  <c r="G176" i="3"/>
  <c r="H176" i="3" s="1"/>
  <c r="G177" i="3"/>
  <c r="H177" i="3" s="1"/>
  <c r="G178" i="3"/>
  <c r="H178" i="3" s="1"/>
  <c r="G179" i="3"/>
  <c r="H179" i="3" s="1"/>
  <c r="G180" i="3"/>
  <c r="H180" i="3" s="1"/>
  <c r="G181" i="3"/>
  <c r="H181" i="3" s="1"/>
  <c r="G182" i="3"/>
  <c r="H182" i="3" s="1"/>
  <c r="G183" i="3"/>
  <c r="H183" i="3" s="1"/>
  <c r="G184" i="3"/>
  <c r="H184" i="3" s="1"/>
  <c r="G185" i="3"/>
  <c r="H185" i="3" s="1"/>
  <c r="G186" i="3"/>
  <c r="H186" i="3" s="1"/>
  <c r="G187" i="3"/>
  <c r="H187" i="3" s="1"/>
  <c r="G188" i="3"/>
  <c r="H188" i="3" s="1"/>
  <c r="G189" i="3"/>
  <c r="H189" i="3" s="1"/>
  <c r="G190" i="3"/>
  <c r="H190" i="3" s="1"/>
  <c r="G191" i="3"/>
  <c r="H191" i="3" s="1"/>
  <c r="G192" i="3"/>
  <c r="H192" i="3" s="1"/>
  <c r="G193" i="3"/>
  <c r="H193" i="3" s="1"/>
  <c r="G194" i="3"/>
  <c r="H194" i="3" s="1"/>
  <c r="G195" i="3"/>
  <c r="H195" i="3" s="1"/>
  <c r="G196" i="3"/>
  <c r="H196" i="3" s="1"/>
  <c r="G197" i="3"/>
  <c r="H197" i="3" s="1"/>
  <c r="G198" i="3"/>
  <c r="H198" i="3" s="1"/>
  <c r="G199" i="3"/>
  <c r="H199" i="3" s="1"/>
  <c r="G200" i="3"/>
  <c r="H200" i="3" s="1"/>
  <c r="G201" i="3"/>
  <c r="H201" i="3" s="1"/>
  <c r="G202" i="3"/>
  <c r="H202" i="3" s="1"/>
  <c r="G203" i="3"/>
  <c r="H203" i="3" s="1"/>
  <c r="G204" i="3"/>
  <c r="H204" i="3" s="1"/>
  <c r="G205" i="3"/>
  <c r="H205" i="3" s="1"/>
  <c r="G206" i="3"/>
  <c r="H206" i="3" s="1"/>
  <c r="G207" i="3"/>
  <c r="H207" i="3" s="1"/>
  <c r="G208" i="3"/>
  <c r="H208" i="3" s="1"/>
  <c r="G209" i="3"/>
  <c r="H209" i="3" s="1"/>
  <c r="G210" i="3"/>
  <c r="H210" i="3" s="1"/>
  <c r="G211" i="3"/>
  <c r="H211" i="3" s="1"/>
  <c r="G212" i="3"/>
  <c r="H212" i="3" s="1"/>
  <c r="G213" i="3"/>
  <c r="H213" i="3" s="1"/>
  <c r="G214" i="3"/>
  <c r="H214" i="3" s="1"/>
  <c r="G215" i="3"/>
  <c r="H215" i="3" s="1"/>
  <c r="G216" i="3"/>
  <c r="H216" i="3" s="1"/>
  <c r="G217" i="3"/>
  <c r="H217" i="3" s="1"/>
  <c r="G218" i="3"/>
  <c r="H218" i="3" s="1"/>
  <c r="G219" i="3"/>
  <c r="H219" i="3" s="1"/>
  <c r="G220" i="3"/>
  <c r="H220" i="3" s="1"/>
  <c r="G221" i="3"/>
  <c r="H221" i="3" s="1"/>
  <c r="G222" i="3"/>
  <c r="H222" i="3" s="1"/>
  <c r="G223" i="3"/>
  <c r="H223" i="3" s="1"/>
  <c r="G224" i="3"/>
  <c r="H224" i="3" s="1"/>
  <c r="G225" i="3"/>
  <c r="H225" i="3" s="1"/>
  <c r="G226" i="3"/>
  <c r="H226" i="3" s="1"/>
  <c r="G227" i="3"/>
  <c r="H227" i="3" s="1"/>
  <c r="G228" i="3"/>
  <c r="H228" i="3" s="1"/>
  <c r="G229" i="3"/>
  <c r="H229" i="3" s="1"/>
  <c r="G230" i="3"/>
  <c r="H230" i="3" s="1"/>
  <c r="G231" i="3"/>
  <c r="H231" i="3" s="1"/>
  <c r="G232" i="3"/>
  <c r="H232" i="3" s="1"/>
  <c r="G233" i="3"/>
  <c r="H233" i="3" s="1"/>
  <c r="G234" i="3"/>
  <c r="H234" i="3" s="1"/>
  <c r="G235" i="3"/>
  <c r="H235" i="3" s="1"/>
  <c r="G236" i="3"/>
  <c r="H236" i="3" s="1"/>
  <c r="G237" i="3"/>
  <c r="H237" i="3" s="1"/>
  <c r="G238" i="3"/>
  <c r="H238" i="3" s="1"/>
  <c r="G239" i="3"/>
  <c r="H239" i="3" s="1"/>
  <c r="G240" i="3"/>
  <c r="H240" i="3" s="1"/>
  <c r="G241" i="3"/>
  <c r="H241" i="3" s="1"/>
  <c r="G242" i="3"/>
  <c r="H242" i="3" s="1"/>
  <c r="G243" i="3"/>
  <c r="H243" i="3" s="1"/>
  <c r="G244" i="3"/>
  <c r="H244" i="3" s="1"/>
  <c r="G245" i="3"/>
  <c r="H245" i="3" s="1"/>
  <c r="G246" i="3"/>
  <c r="H246" i="3" s="1"/>
  <c r="G247" i="3"/>
  <c r="H247" i="3" s="1"/>
  <c r="G248" i="3"/>
  <c r="H248" i="3" s="1"/>
  <c r="G249" i="3"/>
  <c r="H249" i="3" s="1"/>
  <c r="G250" i="3"/>
  <c r="H250" i="3" s="1"/>
  <c r="G251" i="3"/>
  <c r="H251" i="3" s="1"/>
  <c r="G252" i="3"/>
  <c r="H252" i="3" s="1"/>
  <c r="G253" i="3"/>
  <c r="H253" i="3" s="1"/>
  <c r="G254" i="3"/>
  <c r="H254" i="3" s="1"/>
  <c r="G255" i="3"/>
  <c r="H255" i="3" s="1"/>
  <c r="G256" i="3"/>
  <c r="H256" i="3" s="1"/>
  <c r="G257" i="3"/>
  <c r="H257" i="3" s="1"/>
  <c r="G258" i="3"/>
  <c r="H258" i="3" s="1"/>
  <c r="G259" i="3"/>
  <c r="H259" i="3" s="1"/>
  <c r="G260" i="3"/>
  <c r="H260" i="3" s="1"/>
  <c r="G261" i="3"/>
  <c r="H261" i="3" s="1"/>
  <c r="G262" i="3"/>
  <c r="H262" i="3" s="1"/>
  <c r="G263" i="3"/>
  <c r="H263" i="3" s="1"/>
  <c r="G264" i="3"/>
  <c r="H264" i="3" s="1"/>
  <c r="G265" i="3"/>
  <c r="H265" i="3" s="1"/>
  <c r="G266" i="3"/>
  <c r="H266" i="3" s="1"/>
  <c r="G267" i="3"/>
  <c r="H267" i="3" s="1"/>
  <c r="G268" i="3"/>
  <c r="H268" i="3" s="1"/>
  <c r="G269" i="3"/>
  <c r="H269" i="3" s="1"/>
  <c r="G270" i="3"/>
  <c r="H270" i="3" s="1"/>
  <c r="G271" i="3"/>
  <c r="H271" i="3" s="1"/>
  <c r="G272" i="3"/>
  <c r="H272" i="3" s="1"/>
  <c r="G273" i="3"/>
  <c r="H273" i="3" s="1"/>
  <c r="G274" i="3"/>
  <c r="H274" i="3" s="1"/>
  <c r="G275" i="3"/>
  <c r="H275" i="3" s="1"/>
  <c r="G276" i="3"/>
  <c r="H276" i="3" s="1"/>
  <c r="G277" i="3"/>
  <c r="H277" i="3" s="1"/>
  <c r="G278" i="3"/>
  <c r="H278" i="3" s="1"/>
  <c r="G279" i="3"/>
  <c r="H279" i="3" s="1"/>
  <c r="G280" i="3"/>
  <c r="H280" i="3" s="1"/>
  <c r="G281" i="3"/>
  <c r="H281" i="3" s="1"/>
  <c r="E3" i="3"/>
  <c r="F3" i="3" s="1"/>
  <c r="E4" i="3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E42" i="3"/>
  <c r="F42" i="3" s="1"/>
  <c r="E43" i="3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195" i="3"/>
  <c r="F195" i="3" s="1"/>
  <c r="E196" i="3"/>
  <c r="F196" i="3" s="1"/>
  <c r="E197" i="3"/>
  <c r="F197" i="3" s="1"/>
  <c r="E198" i="3"/>
  <c r="F198" i="3" s="1"/>
  <c r="E199" i="3"/>
  <c r="F199" i="3" s="1"/>
  <c r="E200" i="3"/>
  <c r="F200" i="3" s="1"/>
  <c r="E201" i="3"/>
  <c r="F201" i="3" s="1"/>
  <c r="E202" i="3"/>
  <c r="F202" i="3" s="1"/>
  <c r="E203" i="3"/>
  <c r="F203" i="3" s="1"/>
  <c r="E204" i="3"/>
  <c r="F204" i="3" s="1"/>
  <c r="E205" i="3"/>
  <c r="F205" i="3" s="1"/>
  <c r="E206" i="3"/>
  <c r="F206" i="3" s="1"/>
  <c r="E207" i="3"/>
  <c r="F207" i="3" s="1"/>
  <c r="E208" i="3"/>
  <c r="F208" i="3" s="1"/>
  <c r="E209" i="3"/>
  <c r="F209" i="3" s="1"/>
  <c r="E210" i="3"/>
  <c r="F210" i="3" s="1"/>
  <c r="E211" i="3"/>
  <c r="F211" i="3" s="1"/>
  <c r="E212" i="3"/>
  <c r="F212" i="3" s="1"/>
  <c r="E213" i="3"/>
  <c r="F213" i="3" s="1"/>
  <c r="E214" i="3"/>
  <c r="F214" i="3" s="1"/>
  <c r="E215" i="3"/>
  <c r="F215" i="3" s="1"/>
  <c r="E216" i="3"/>
  <c r="F216" i="3" s="1"/>
  <c r="E217" i="3"/>
  <c r="F217" i="3" s="1"/>
  <c r="E218" i="3"/>
  <c r="F218" i="3" s="1"/>
  <c r="E219" i="3"/>
  <c r="F219" i="3" s="1"/>
  <c r="E220" i="3"/>
  <c r="F220" i="3" s="1"/>
  <c r="E221" i="3"/>
  <c r="F221" i="3" s="1"/>
  <c r="E222" i="3"/>
  <c r="F222" i="3" s="1"/>
  <c r="E223" i="3"/>
  <c r="F223" i="3" s="1"/>
  <c r="E224" i="3"/>
  <c r="F224" i="3" s="1"/>
  <c r="E225" i="3"/>
  <c r="F225" i="3" s="1"/>
  <c r="E226" i="3"/>
  <c r="F226" i="3" s="1"/>
  <c r="E227" i="3"/>
  <c r="F227" i="3" s="1"/>
  <c r="E228" i="3"/>
  <c r="F228" i="3" s="1"/>
  <c r="E229" i="3"/>
  <c r="F229" i="3" s="1"/>
  <c r="E230" i="3"/>
  <c r="F230" i="3" s="1"/>
  <c r="E231" i="3"/>
  <c r="F231" i="3" s="1"/>
  <c r="E232" i="3"/>
  <c r="F232" i="3" s="1"/>
  <c r="E233" i="3"/>
  <c r="F233" i="3" s="1"/>
  <c r="E234" i="3"/>
  <c r="F234" i="3" s="1"/>
  <c r="E235" i="3"/>
  <c r="F235" i="3" s="1"/>
  <c r="E236" i="3"/>
  <c r="F236" i="3" s="1"/>
  <c r="E237" i="3"/>
  <c r="F237" i="3" s="1"/>
  <c r="E238" i="3"/>
  <c r="F238" i="3" s="1"/>
  <c r="E239" i="3"/>
  <c r="F239" i="3" s="1"/>
  <c r="E240" i="3"/>
  <c r="F240" i="3" s="1"/>
  <c r="E241" i="3"/>
  <c r="F241" i="3" s="1"/>
  <c r="E242" i="3"/>
  <c r="F242" i="3" s="1"/>
  <c r="E243" i="3"/>
  <c r="F243" i="3" s="1"/>
  <c r="E244" i="3"/>
  <c r="F244" i="3" s="1"/>
  <c r="E245" i="3"/>
  <c r="F245" i="3" s="1"/>
  <c r="E246" i="3"/>
  <c r="F246" i="3" s="1"/>
  <c r="E247" i="3"/>
  <c r="F247" i="3" s="1"/>
  <c r="E248" i="3"/>
  <c r="F248" i="3" s="1"/>
  <c r="E249" i="3"/>
  <c r="F249" i="3" s="1"/>
  <c r="E250" i="3"/>
  <c r="F250" i="3" s="1"/>
  <c r="E251" i="3"/>
  <c r="F251" i="3" s="1"/>
  <c r="E252" i="3"/>
  <c r="F252" i="3" s="1"/>
  <c r="E253" i="3"/>
  <c r="F253" i="3" s="1"/>
  <c r="E254" i="3"/>
  <c r="F254" i="3" s="1"/>
  <c r="E255" i="3"/>
  <c r="F255" i="3" s="1"/>
  <c r="E256" i="3"/>
  <c r="F256" i="3" s="1"/>
  <c r="E257" i="3"/>
  <c r="F257" i="3" s="1"/>
  <c r="E258" i="3"/>
  <c r="F258" i="3" s="1"/>
  <c r="E259" i="3"/>
  <c r="F259" i="3" s="1"/>
  <c r="E260" i="3"/>
  <c r="F260" i="3" s="1"/>
  <c r="E261" i="3"/>
  <c r="F261" i="3" s="1"/>
  <c r="E262" i="3"/>
  <c r="F262" i="3" s="1"/>
  <c r="E263" i="3"/>
  <c r="F263" i="3" s="1"/>
  <c r="E264" i="3"/>
  <c r="F264" i="3" s="1"/>
  <c r="E265" i="3"/>
  <c r="F265" i="3" s="1"/>
  <c r="E266" i="3"/>
  <c r="F266" i="3" s="1"/>
  <c r="E267" i="3"/>
  <c r="F267" i="3" s="1"/>
  <c r="E268" i="3"/>
  <c r="F268" i="3" s="1"/>
  <c r="E269" i="3"/>
  <c r="F269" i="3" s="1"/>
  <c r="E270" i="3"/>
  <c r="F270" i="3" s="1"/>
  <c r="E271" i="3"/>
  <c r="F271" i="3" s="1"/>
  <c r="E272" i="3"/>
  <c r="F272" i="3" s="1"/>
  <c r="E273" i="3"/>
  <c r="F273" i="3" s="1"/>
  <c r="E274" i="3"/>
  <c r="F274" i="3" s="1"/>
  <c r="E275" i="3"/>
  <c r="F275" i="3" s="1"/>
  <c r="E276" i="3"/>
  <c r="F276" i="3" s="1"/>
  <c r="E277" i="3"/>
  <c r="F277" i="3" s="1"/>
  <c r="E278" i="3"/>
  <c r="F278" i="3" s="1"/>
  <c r="E279" i="3"/>
  <c r="F279" i="3" s="1"/>
  <c r="E280" i="3"/>
  <c r="F280" i="3" s="1"/>
  <c r="E281" i="3"/>
  <c r="F281" i="3" s="1"/>
  <c r="E2" i="3"/>
  <c r="F2" i="3" s="1"/>
  <c r="G2" i="3"/>
  <c r="H2" i="3" s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I14" i="1" a="1"/>
  <c r="I14" i="1" s="1"/>
  <c r="H14" i="1" a="1"/>
  <c r="H15" i="1" s="1"/>
  <c r="G10" i="1"/>
  <c r="L50" i="3" l="1" a="1"/>
  <c r="L51" i="3" s="1"/>
  <c r="K50" i="3" a="1"/>
  <c r="L9" i="3"/>
  <c r="L10" i="3"/>
  <c r="L11" i="3"/>
  <c r="K11" i="3"/>
  <c r="L36" i="3"/>
  <c r="L12" i="3"/>
  <c r="I17" i="1"/>
  <c r="I18" i="1"/>
  <c r="I16" i="1"/>
  <c r="I15" i="1"/>
  <c r="H18" i="1"/>
  <c r="H17" i="1"/>
  <c r="H14" i="1"/>
  <c r="H16" i="1"/>
  <c r="L50" i="3" l="1"/>
  <c r="L52" i="3"/>
  <c r="L53" i="3"/>
  <c r="L55" i="3"/>
  <c r="L54" i="3"/>
  <c r="K50" i="3"/>
  <c r="K55" i="3"/>
  <c r="K54" i="3"/>
  <c r="K53" i="3"/>
  <c r="K52" i="3"/>
  <c r="K5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amen" type="6" refreshedVersion="4" background="1">
    <textPr codePage="65001" sourceFile="C:\Users\pm4145\Documents\HS_Dokumente\Statistische_Anwendungen\WS17_18\Übungen\Excel_Blatt6-9\Namen.txt" decimal="," thousands=".">
      <textFields count="3">
        <textField/>
        <textField/>
        <textField/>
      </textFields>
    </textPr>
  </connection>
  <connection id="2" xr16:uid="{00000000-0015-0000-FFFF-FFFF01000000}" name="Namen1" type="6" refreshedVersion="4" background="1" saveData="1">
    <textPr sourceFile="C:\Users\pm4145\Documents\HS_Dokumente\Statistische_Anwendungen\WS17_18\Übungen\Excel_Blatt6-9\Namen.txt" decimal="," thousands=".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<sst xmlns="http://schemas.openxmlformats.org/spreadsheetml/2006/main" count="1073" uniqueCount="587">
  <si>
    <t>Matrikelnummer</t>
  </si>
  <si>
    <t>BWL</t>
  </si>
  <si>
    <t>Mathematik</t>
  </si>
  <si>
    <t>bestes Ergebnis in Mathe</t>
  </si>
  <si>
    <t>Häufigkeitstabelle:</t>
  </si>
  <si>
    <t>0 bis 49</t>
  </si>
  <si>
    <t>62 bis 73</t>
  </si>
  <si>
    <t>74 bis 85</t>
  </si>
  <si>
    <t>50 bis 61</t>
  </si>
  <si>
    <t>Klassen</t>
  </si>
  <si>
    <t>Klassen für Formel</t>
  </si>
  <si>
    <t>86 bis 100</t>
  </si>
  <si>
    <t>Häufigkeit BWL</t>
  </si>
  <si>
    <t>Häufigkeit Mathe</t>
  </si>
  <si>
    <t>Anrede</t>
  </si>
  <si>
    <t xml:space="preserve">Name </t>
  </si>
  <si>
    <t>Vorname</t>
  </si>
  <si>
    <t>Herr</t>
  </si>
  <si>
    <t>Aicher</t>
  </si>
  <si>
    <t>Adel</t>
  </si>
  <si>
    <t>Frau</t>
  </si>
  <si>
    <t>Robl</t>
  </si>
  <si>
    <t>Adelina</t>
  </si>
  <si>
    <t>Solnier</t>
  </si>
  <si>
    <t xml:space="preserve">Adrian </t>
  </si>
  <si>
    <t>Holzer</t>
  </si>
  <si>
    <t>Aileen</t>
  </si>
  <si>
    <t>Beck</t>
  </si>
  <si>
    <t>Alex</t>
  </si>
  <si>
    <t>Endler</t>
  </si>
  <si>
    <t>Sobczyk</t>
  </si>
  <si>
    <t>Alexander</t>
  </si>
  <si>
    <t>Parzinger</t>
  </si>
  <si>
    <t>Gehri</t>
  </si>
  <si>
    <t>Alexandra</t>
  </si>
  <si>
    <t>Rehlemann</t>
  </si>
  <si>
    <t>Bacher</t>
  </si>
  <si>
    <t>Alketta</t>
  </si>
  <si>
    <t>Dalmann</t>
  </si>
  <si>
    <t>Amadeus</t>
  </si>
  <si>
    <t>Maurer</t>
  </si>
  <si>
    <t>Andre</t>
  </si>
  <si>
    <t>Marcincakova</t>
  </si>
  <si>
    <t>Andreas</t>
  </si>
  <si>
    <t>Hager</t>
  </si>
  <si>
    <t>Reiter</t>
  </si>
  <si>
    <t>Roesler</t>
  </si>
  <si>
    <t>Hupe</t>
  </si>
  <si>
    <t>Andrei</t>
  </si>
  <si>
    <t>Hammerl</t>
  </si>
  <si>
    <t>Angela</t>
  </si>
  <si>
    <t>Holzmann</t>
  </si>
  <si>
    <t>Anna</t>
  </si>
  <si>
    <t>Radl</t>
  </si>
  <si>
    <t>Schuhegger</t>
  </si>
  <si>
    <t>Annkatrin</t>
  </si>
  <si>
    <t>Draack</t>
  </si>
  <si>
    <t>Anton</t>
  </si>
  <si>
    <t>Schneid</t>
  </si>
  <si>
    <t>Pfotenhauer</t>
  </si>
  <si>
    <t>Arta</t>
  </si>
  <si>
    <t>Sokoli</t>
  </si>
  <si>
    <t>Asen</t>
  </si>
  <si>
    <t>Steiger</t>
  </si>
  <si>
    <t>Assietou</t>
  </si>
  <si>
    <t>Bergmller</t>
  </si>
  <si>
    <t>Benedikt</t>
  </si>
  <si>
    <t>Pirkl</t>
  </si>
  <si>
    <t>Niebch</t>
  </si>
  <si>
    <t xml:space="preserve">Benjamin </t>
  </si>
  <si>
    <t>Konhauser</t>
  </si>
  <si>
    <t>Betl</t>
  </si>
  <si>
    <t>Hermann</t>
  </si>
  <si>
    <t>Birgit</t>
  </si>
  <si>
    <t>Geffers</t>
  </si>
  <si>
    <t>Camilla</t>
  </si>
  <si>
    <t>Hartel</t>
  </si>
  <si>
    <t>Carina</t>
  </si>
  <si>
    <t>Heiwolf</t>
  </si>
  <si>
    <t>Carola</t>
  </si>
  <si>
    <t>Arduc</t>
  </si>
  <si>
    <t>Carolin</t>
  </si>
  <si>
    <t>Pasch</t>
  </si>
  <si>
    <t>Cem</t>
  </si>
  <si>
    <t>Meier</t>
  </si>
  <si>
    <t>Christa</t>
  </si>
  <si>
    <t>Wulf</t>
  </si>
  <si>
    <t>Reith</t>
  </si>
  <si>
    <t>Christian</t>
  </si>
  <si>
    <t>Kreimendahl</t>
  </si>
  <si>
    <t>Abstreiter</t>
  </si>
  <si>
    <t>Christina</t>
  </si>
  <si>
    <t>Hurth</t>
  </si>
  <si>
    <t>Pinter</t>
  </si>
  <si>
    <t>Moller</t>
  </si>
  <si>
    <t>Christoph</t>
  </si>
  <si>
    <t>Wiesmayer</t>
  </si>
  <si>
    <t>Ayaganov</t>
  </si>
  <si>
    <t>Claudia</t>
  </si>
  <si>
    <t>Kipen</t>
  </si>
  <si>
    <t>Kirchhoff</t>
  </si>
  <si>
    <t>Rossak</t>
  </si>
  <si>
    <t>Daniel</t>
  </si>
  <si>
    <t>Bischges</t>
  </si>
  <si>
    <t>Daniela</t>
  </si>
  <si>
    <t>Schimmer</t>
  </si>
  <si>
    <t>Seehofer</t>
  </si>
  <si>
    <t>Haase</t>
  </si>
  <si>
    <t>David</t>
  </si>
  <si>
    <t>To</t>
  </si>
  <si>
    <t>Stoyanov</t>
  </si>
  <si>
    <t>Deniza</t>
  </si>
  <si>
    <t>Ressel</t>
  </si>
  <si>
    <t xml:space="preserve">Diana </t>
  </si>
  <si>
    <t>Behrendt</t>
  </si>
  <si>
    <t>Dijana</t>
  </si>
  <si>
    <t>Basiz</t>
  </si>
  <si>
    <t>Domenic</t>
  </si>
  <si>
    <t>Nicklbauer</t>
  </si>
  <si>
    <t>Dominik</t>
  </si>
  <si>
    <t>Schneider</t>
  </si>
  <si>
    <t>Baer</t>
  </si>
  <si>
    <t>Dominique</t>
  </si>
  <si>
    <t>Neureiter</t>
  </si>
  <si>
    <t xml:space="preserve">Doriane </t>
  </si>
  <si>
    <t>Strassburger</t>
  </si>
  <si>
    <t>Ebru</t>
  </si>
  <si>
    <t>Shi</t>
  </si>
  <si>
    <t>Elena</t>
  </si>
  <si>
    <t>Zorn</t>
  </si>
  <si>
    <t>Eric</t>
  </si>
  <si>
    <t>Lass</t>
  </si>
  <si>
    <t>Estera</t>
  </si>
  <si>
    <t>Erifiu</t>
  </si>
  <si>
    <t>Eva</t>
  </si>
  <si>
    <t>Sander</t>
  </si>
  <si>
    <t>Ziegenhagel</t>
  </si>
  <si>
    <t>Loferer</t>
  </si>
  <si>
    <t xml:space="preserve">Fabian </t>
  </si>
  <si>
    <t>Matzkowitz</t>
  </si>
  <si>
    <t xml:space="preserve">Fabrice </t>
  </si>
  <si>
    <t>Kacira</t>
  </si>
  <si>
    <t>Felix</t>
  </si>
  <si>
    <t>Gaida</t>
  </si>
  <si>
    <t>Heeg</t>
  </si>
  <si>
    <t>Ferdinand</t>
  </si>
  <si>
    <t>Friesinger</t>
  </si>
  <si>
    <t>Florian</t>
  </si>
  <si>
    <t>Ginzburg</t>
  </si>
  <si>
    <t>Gvenc</t>
  </si>
  <si>
    <t>Solovyeva</t>
  </si>
  <si>
    <t>Kroll</t>
  </si>
  <si>
    <t>Rasch</t>
  </si>
  <si>
    <t>Florin</t>
  </si>
  <si>
    <t>Antretter</t>
  </si>
  <si>
    <t>Franz</t>
  </si>
  <si>
    <t>Wilder</t>
  </si>
  <si>
    <t>Pilz</t>
  </si>
  <si>
    <t>Keteck Ndefeli</t>
  </si>
  <si>
    <t>Franziska</t>
  </si>
  <si>
    <t>Nguy</t>
  </si>
  <si>
    <t>Schels</t>
  </si>
  <si>
    <t>Wieser</t>
  </si>
  <si>
    <t>Seidel</t>
  </si>
  <si>
    <t>Ganimete</t>
  </si>
  <si>
    <t>Sidi Aly El Hachimi</t>
  </si>
  <si>
    <t xml:space="preserve">Georg </t>
  </si>
  <si>
    <t>Fell</t>
  </si>
  <si>
    <t>Gerhard</t>
  </si>
  <si>
    <t>Steinegger</t>
  </si>
  <si>
    <t>Zeisig</t>
  </si>
  <si>
    <t>Baykan</t>
  </si>
  <si>
    <t>Giulia</t>
  </si>
  <si>
    <t>Klingele</t>
  </si>
  <si>
    <t>Goran</t>
  </si>
  <si>
    <t>Lang</t>
  </si>
  <si>
    <t>Gregor</t>
  </si>
  <si>
    <t>Graber</t>
  </si>
  <si>
    <t>Greta</t>
  </si>
  <si>
    <t>Zitzelsperger</t>
  </si>
  <si>
    <t>Guy</t>
  </si>
  <si>
    <t>Weber</t>
  </si>
  <si>
    <t>Hlya</t>
  </si>
  <si>
    <t>Nguyen</t>
  </si>
  <si>
    <t>Hugues</t>
  </si>
  <si>
    <t>Simon</t>
  </si>
  <si>
    <t>Ingrid</t>
  </si>
  <si>
    <t>Avdyli</t>
  </si>
  <si>
    <t>Isabell</t>
  </si>
  <si>
    <t>List</t>
  </si>
  <si>
    <t>Isabella</t>
  </si>
  <si>
    <t>Holzmayer</t>
  </si>
  <si>
    <t>Isabelle</t>
  </si>
  <si>
    <t>Kos</t>
  </si>
  <si>
    <t xml:space="preserve">Jabran </t>
  </si>
  <si>
    <t>Poller</t>
  </si>
  <si>
    <t>Jakob</t>
  </si>
  <si>
    <t>Achziger</t>
  </si>
  <si>
    <t>Matheis</t>
  </si>
  <si>
    <t>Stark</t>
  </si>
  <si>
    <t>Janina</t>
  </si>
  <si>
    <t>Lengfelder</t>
  </si>
  <si>
    <t>Jannis</t>
  </si>
  <si>
    <t>Gogl</t>
  </si>
  <si>
    <t>Jessica</t>
  </si>
  <si>
    <t>Maier</t>
  </si>
  <si>
    <t>Johanna</t>
  </si>
  <si>
    <t>Nkeng Mbetntang</t>
  </si>
  <si>
    <t>Schratt</t>
  </si>
  <si>
    <t>Johannes</t>
  </si>
  <si>
    <t>Neuner</t>
  </si>
  <si>
    <t>Bubitsch</t>
  </si>
  <si>
    <t>John</t>
  </si>
  <si>
    <t>Rosner</t>
  </si>
  <si>
    <t>John Turgut</t>
  </si>
  <si>
    <t>Kainz</t>
  </si>
  <si>
    <t>Jonas</t>
  </si>
  <si>
    <t>Walter</t>
  </si>
  <si>
    <t xml:space="preserve">Jonas </t>
  </si>
  <si>
    <t>Molli</t>
  </si>
  <si>
    <t>Josef</t>
  </si>
  <si>
    <t>Bagus</t>
  </si>
  <si>
    <t>Sieber</t>
  </si>
  <si>
    <t>Schneemayr</t>
  </si>
  <si>
    <t>Endres</t>
  </si>
  <si>
    <t>Joshua</t>
  </si>
  <si>
    <t>Gashina</t>
  </si>
  <si>
    <t>Julia</t>
  </si>
  <si>
    <t>Grieger</t>
  </si>
  <si>
    <t>Kamynin</t>
  </si>
  <si>
    <t>Karin</t>
  </si>
  <si>
    <t>Bozic</t>
  </si>
  <si>
    <t>Katharina</t>
  </si>
  <si>
    <t>Fenninger</t>
  </si>
  <si>
    <t>Qerimi</t>
  </si>
  <si>
    <t>Schell</t>
  </si>
  <si>
    <t>Unger</t>
  </si>
  <si>
    <t>Zipf</t>
  </si>
  <si>
    <t>Hemberger</t>
  </si>
  <si>
    <t>Kathrin</t>
  </si>
  <si>
    <t>Lohmller</t>
  </si>
  <si>
    <t>Roch</t>
  </si>
  <si>
    <t>Kerem</t>
  </si>
  <si>
    <t>Celik</t>
  </si>
  <si>
    <t>Kerstin</t>
  </si>
  <si>
    <t>Murmann</t>
  </si>
  <si>
    <t>Klaudia</t>
  </si>
  <si>
    <t>Tran</t>
  </si>
  <si>
    <t>Korbinian</t>
  </si>
  <si>
    <t>Hinterleitner</t>
  </si>
  <si>
    <t>Gradl</t>
  </si>
  <si>
    <t>Forstner</t>
  </si>
  <si>
    <t>Kristina</t>
  </si>
  <si>
    <t>Taleb Ahmed</t>
  </si>
  <si>
    <t>Welte</t>
  </si>
  <si>
    <t>Guggenberger</t>
  </si>
  <si>
    <t>Laura</t>
  </si>
  <si>
    <t>Sahiti</t>
  </si>
  <si>
    <t>Baur</t>
  </si>
  <si>
    <t>Lea</t>
  </si>
  <si>
    <t>Berent</t>
  </si>
  <si>
    <t>Mair</t>
  </si>
  <si>
    <t>Heider</t>
  </si>
  <si>
    <t>Leonhard</t>
  </si>
  <si>
    <t>Stuff</t>
  </si>
  <si>
    <t>Likas</t>
  </si>
  <si>
    <t>Himmler</t>
  </si>
  <si>
    <t>Kebinger</t>
  </si>
  <si>
    <t>Lilian</t>
  </si>
  <si>
    <t>Baier</t>
  </si>
  <si>
    <t>Lisa</t>
  </si>
  <si>
    <t>Buliersch</t>
  </si>
  <si>
    <t>Hintermaier</t>
  </si>
  <si>
    <t>Loewe</t>
  </si>
  <si>
    <t>Marx</t>
  </si>
  <si>
    <t>Peters</t>
  </si>
  <si>
    <t>Saul</t>
  </si>
  <si>
    <t>Schaberl</t>
  </si>
  <si>
    <t>Brandstetter</t>
  </si>
  <si>
    <t>Ludwig</t>
  </si>
  <si>
    <t>Lukas</t>
  </si>
  <si>
    <t>Gottwald</t>
  </si>
  <si>
    <t>Rottenaicher</t>
  </si>
  <si>
    <t>Unfug</t>
  </si>
  <si>
    <t>Marinelli</t>
  </si>
  <si>
    <t>Marc</t>
  </si>
  <si>
    <t>Kandler</t>
  </si>
  <si>
    <t>Arat</t>
  </si>
  <si>
    <t>Mariam</t>
  </si>
  <si>
    <t>Lechner</t>
  </si>
  <si>
    <t>Marianna</t>
  </si>
  <si>
    <t>Bender</t>
  </si>
  <si>
    <t>Marie</t>
  </si>
  <si>
    <t>Martinek</t>
  </si>
  <si>
    <t>Marina</t>
  </si>
  <si>
    <t>Hell</t>
  </si>
  <si>
    <t>Marinus</t>
  </si>
  <si>
    <t>Jodl</t>
  </si>
  <si>
    <t>Weisenbacher</t>
  </si>
  <si>
    <t>Kranz</t>
  </si>
  <si>
    <t>Marion</t>
  </si>
  <si>
    <t>Rackowitz</t>
  </si>
  <si>
    <t>Marius</t>
  </si>
  <si>
    <t>Rambach</t>
  </si>
  <si>
    <t>Marko</t>
  </si>
  <si>
    <t>Stelli</t>
  </si>
  <si>
    <t>Markus</t>
  </si>
  <si>
    <t>Sturm</t>
  </si>
  <si>
    <t>Pohl</t>
  </si>
  <si>
    <t>Beqiri</t>
  </si>
  <si>
    <t>Rotermund</t>
  </si>
  <si>
    <t>Uebelacker</t>
  </si>
  <si>
    <t xml:space="preserve">Markus </t>
  </si>
  <si>
    <t>Oelke</t>
  </si>
  <si>
    <t>Martin</t>
  </si>
  <si>
    <t>Noder</t>
  </si>
  <si>
    <t>Sohler</t>
  </si>
  <si>
    <t>Martina</t>
  </si>
  <si>
    <t>Reiser</t>
  </si>
  <si>
    <t>Matthias</t>
  </si>
  <si>
    <t>Drrschmidt</t>
  </si>
  <si>
    <t>Tiris</t>
  </si>
  <si>
    <t>Panahi</t>
  </si>
  <si>
    <t>Prechtl</t>
  </si>
  <si>
    <t>Anmi</t>
  </si>
  <si>
    <t>Max</t>
  </si>
  <si>
    <t>Kias</t>
  </si>
  <si>
    <t>Maximilian</t>
  </si>
  <si>
    <t>Grub</t>
  </si>
  <si>
    <t>Savasci</t>
  </si>
  <si>
    <t>Greilich</t>
  </si>
  <si>
    <t>Bichler</t>
  </si>
  <si>
    <t>Kundi</t>
  </si>
  <si>
    <t>Hollas</t>
  </si>
  <si>
    <t>Vu</t>
  </si>
  <si>
    <t>Arold</t>
  </si>
  <si>
    <t>Mehmet</t>
  </si>
  <si>
    <t>Kosanovic</t>
  </si>
  <si>
    <t>Melanie</t>
  </si>
  <si>
    <t>Mainka</t>
  </si>
  <si>
    <t>Hackler</t>
  </si>
  <si>
    <t>Melissa</t>
  </si>
  <si>
    <t>Agbegninou</t>
  </si>
  <si>
    <t>Merita</t>
  </si>
  <si>
    <t>Blobner</t>
  </si>
  <si>
    <t>Merve</t>
  </si>
  <si>
    <t>Niggl</t>
  </si>
  <si>
    <t>Michael</t>
  </si>
  <si>
    <t>Can</t>
  </si>
  <si>
    <t>Oberst</t>
  </si>
  <si>
    <t>Tuncel</t>
  </si>
  <si>
    <t>Reitmeier</t>
  </si>
  <si>
    <t>Richter</t>
  </si>
  <si>
    <t>Fau˜ner</t>
  </si>
  <si>
    <t>Milot</t>
  </si>
  <si>
    <t>Schonrock</t>
  </si>
  <si>
    <t xml:space="preserve">Mohamed </t>
  </si>
  <si>
    <t>Pataky-Istok</t>
  </si>
  <si>
    <t>Mona</t>
  </si>
  <si>
    <t>Schalk</t>
  </si>
  <si>
    <t>Mona-Marie</t>
  </si>
  <si>
    <t>Bauer</t>
  </si>
  <si>
    <t>Monika</t>
  </si>
  <si>
    <t>Wild</t>
  </si>
  <si>
    <t>Schrott</t>
  </si>
  <si>
    <t>Moritz</t>
  </si>
  <si>
    <t>Hieber</t>
  </si>
  <si>
    <t>Thaqi</t>
  </si>
  <si>
    <t>Nadine</t>
  </si>
  <si>
    <t>Ru˜er</t>
  </si>
  <si>
    <t>Garhammer</t>
  </si>
  <si>
    <t xml:space="preserve">Nadine </t>
  </si>
  <si>
    <t>Streit</t>
  </si>
  <si>
    <t>Nam</t>
  </si>
  <si>
    <t>Summer</t>
  </si>
  <si>
    <t>Nedime</t>
  </si>
  <si>
    <t>Tunk</t>
  </si>
  <si>
    <t>Nico</t>
  </si>
  <si>
    <t>Cultrona</t>
  </si>
  <si>
    <t>Nicole</t>
  </si>
  <si>
    <t>Verachter</t>
  </si>
  <si>
    <t>Niklas</t>
  </si>
  <si>
    <t>Weiss</t>
  </si>
  <si>
    <t>Oliver</t>
  </si>
  <si>
    <t>Klostermeier</t>
  </si>
  <si>
    <t>Bischof</t>
  </si>
  <si>
    <t>Otto</t>
  </si>
  <si>
    <t>Pfluger</t>
  </si>
  <si>
    <t>Boehm</t>
  </si>
  <si>
    <t>Berger</t>
  </si>
  <si>
    <t>Pascal</t>
  </si>
  <si>
    <t>Ngassam Mvetmouta</t>
  </si>
  <si>
    <t>Patrick</t>
  </si>
  <si>
    <t>Polat</t>
  </si>
  <si>
    <t>Herold</t>
  </si>
  <si>
    <t>Patrizia</t>
  </si>
  <si>
    <t>Peter</t>
  </si>
  <si>
    <t>Dittmar</t>
  </si>
  <si>
    <t>Paul</t>
  </si>
  <si>
    <t>Stitzl</t>
  </si>
  <si>
    <t>Becker</t>
  </si>
  <si>
    <t>Attlfellner</t>
  </si>
  <si>
    <t>Rossmann</t>
  </si>
  <si>
    <t>Fliegl</t>
  </si>
  <si>
    <t>Bier</t>
  </si>
  <si>
    <t>Paula</t>
  </si>
  <si>
    <t>Streng</t>
  </si>
  <si>
    <t>Lhrs</t>
  </si>
  <si>
    <t>Paulina</t>
  </si>
  <si>
    <t>Goergen</t>
  </si>
  <si>
    <t>Penbe</t>
  </si>
  <si>
    <t>Petersen</t>
  </si>
  <si>
    <t>Tinhofer</t>
  </si>
  <si>
    <t>Niedzwiedzinska</t>
  </si>
  <si>
    <t>Astner</t>
  </si>
  <si>
    <t>Strunk</t>
  </si>
  <si>
    <t>Astl</t>
  </si>
  <si>
    <t>Petra</t>
  </si>
  <si>
    <t>Altmannshofer</t>
  </si>
  <si>
    <t xml:space="preserve">Philipp </t>
  </si>
  <si>
    <t>Schnell</t>
  </si>
  <si>
    <t>Priyanka</t>
  </si>
  <si>
    <t>Brunnbauer</t>
  </si>
  <si>
    <t>Quirin</t>
  </si>
  <si>
    <t>Bernwinkler</t>
  </si>
  <si>
    <t>Regina</t>
  </si>
  <si>
    <t>Konrad</t>
  </si>
  <si>
    <t>Reinhold</t>
  </si>
  <si>
    <t>Miele</t>
  </si>
  <si>
    <t>Rita</t>
  </si>
  <si>
    <t>Wolf</t>
  </si>
  <si>
    <t>Zuber</t>
  </si>
  <si>
    <t>Zheng</t>
  </si>
  <si>
    <t>Robert</t>
  </si>
  <si>
    <t>Tanzer</t>
  </si>
  <si>
    <t>Stuffer</t>
  </si>
  <si>
    <t>Gieck</t>
  </si>
  <si>
    <t>Reitz</t>
  </si>
  <si>
    <t>Poschenrieder</t>
  </si>
  <si>
    <t>Robert Michael</t>
  </si>
  <si>
    <t>Yabantas</t>
  </si>
  <si>
    <t>Rudolf</t>
  </si>
  <si>
    <t>Mayr</t>
  </si>
  <si>
    <t>Limmer</t>
  </si>
  <si>
    <t>Sabine</t>
  </si>
  <si>
    <t>Miller</t>
  </si>
  <si>
    <t>Bogner</t>
  </si>
  <si>
    <t>Sabrina</t>
  </si>
  <si>
    <t>Toegel</t>
  </si>
  <si>
    <t>Samuel</t>
  </si>
  <si>
    <t>Birnkammer</t>
  </si>
  <si>
    <t>Sandra</t>
  </si>
  <si>
    <t>Markau</t>
  </si>
  <si>
    <t>Klopfer</t>
  </si>
  <si>
    <t>Sara</t>
  </si>
  <si>
    <t>Kckezberci</t>
  </si>
  <si>
    <t>Sebastian</t>
  </si>
  <si>
    <t>Paulus</t>
  </si>
  <si>
    <t>Trenkenschu</t>
  </si>
  <si>
    <t>Nounameu Fotso</t>
  </si>
  <si>
    <t>Hele</t>
  </si>
  <si>
    <t>Dudek</t>
  </si>
  <si>
    <t xml:space="preserve">Sebastian </t>
  </si>
  <si>
    <t>Kastner</t>
  </si>
  <si>
    <t>Seda</t>
  </si>
  <si>
    <t>Kuhne</t>
  </si>
  <si>
    <t>Goess</t>
  </si>
  <si>
    <t>Biegner</t>
  </si>
  <si>
    <t>Meyer</t>
  </si>
  <si>
    <t>Sofia</t>
  </si>
  <si>
    <t>Wastlhuber</t>
  </si>
  <si>
    <t>Sonay</t>
  </si>
  <si>
    <t>Viefhaus</t>
  </si>
  <si>
    <t>Sonja</t>
  </si>
  <si>
    <t>Pra˜l</t>
  </si>
  <si>
    <t>Stefan</t>
  </si>
  <si>
    <t>Kraus</t>
  </si>
  <si>
    <t xml:space="preserve">Stefanie </t>
  </si>
  <si>
    <t>Gashi</t>
  </si>
  <si>
    <t>Stephan</t>
  </si>
  <si>
    <t>Matt</t>
  </si>
  <si>
    <t>Stephanie</t>
  </si>
  <si>
    <t>Hoelzl</t>
  </si>
  <si>
    <t>Susanne</t>
  </si>
  <si>
    <t>Breitner</t>
  </si>
  <si>
    <t>Tamara</t>
  </si>
  <si>
    <t>Diefenbeck</t>
  </si>
  <si>
    <t>Langhammer</t>
  </si>
  <si>
    <t>Deinhart</t>
  </si>
  <si>
    <t>Tanja</t>
  </si>
  <si>
    <t>Feil</t>
  </si>
  <si>
    <t>Taulant</t>
  </si>
  <si>
    <t>Shanmugendran</t>
  </si>
  <si>
    <t>Theresa</t>
  </si>
  <si>
    <t>Knies</t>
  </si>
  <si>
    <t xml:space="preserve">Theresa </t>
  </si>
  <si>
    <t>Topkac</t>
  </si>
  <si>
    <t>Thi Huyen Chi</t>
  </si>
  <si>
    <t>Mertens</t>
  </si>
  <si>
    <t>Thi Tran Y</t>
  </si>
  <si>
    <t>Sussmann</t>
  </si>
  <si>
    <t>Thi Viet Linh</t>
  </si>
  <si>
    <t>Pantalitschka</t>
  </si>
  <si>
    <t>Thomas</t>
  </si>
  <si>
    <t>Raab</t>
  </si>
  <si>
    <t>Boller</t>
  </si>
  <si>
    <t>Reichlmayr</t>
  </si>
  <si>
    <t>Till</t>
  </si>
  <si>
    <t>Schachtl</t>
  </si>
  <si>
    <t>Tim</t>
  </si>
  <si>
    <t>Binder</t>
  </si>
  <si>
    <t>Thaller</t>
  </si>
  <si>
    <t>Gruber</t>
  </si>
  <si>
    <t>Hudlberger</t>
  </si>
  <si>
    <t>Timo</t>
  </si>
  <si>
    <t>Merkl</t>
  </si>
  <si>
    <t>Tobias</t>
  </si>
  <si>
    <t>Kickeis</t>
  </si>
  <si>
    <t>Lazar</t>
  </si>
  <si>
    <t>Wallner</t>
  </si>
  <si>
    <t>Luber</t>
  </si>
  <si>
    <t>Scheibengraber</t>
  </si>
  <si>
    <t>Trang</t>
  </si>
  <si>
    <t>Narri</t>
  </si>
  <si>
    <t>Uli</t>
  </si>
  <si>
    <t>Behmller</t>
  </si>
  <si>
    <t>Valentin</t>
  </si>
  <si>
    <t>Sebald</t>
  </si>
  <si>
    <t>Vanessa</t>
  </si>
  <si>
    <t>Holzmair</t>
  </si>
  <si>
    <t>Verena</t>
  </si>
  <si>
    <t>Rickmann</t>
  </si>
  <si>
    <t>Lawo</t>
  </si>
  <si>
    <t xml:space="preserve">Verena </t>
  </si>
  <si>
    <t>Hindinger</t>
  </si>
  <si>
    <t>Veronika</t>
  </si>
  <si>
    <t>Waltes</t>
  </si>
  <si>
    <t>Victor</t>
  </si>
  <si>
    <t>Yesil</t>
  </si>
  <si>
    <t>Viktor</t>
  </si>
  <si>
    <t>Huber</t>
  </si>
  <si>
    <t>Anderl</t>
  </si>
  <si>
    <t>Vitus</t>
  </si>
  <si>
    <t>Ziegler</t>
  </si>
  <si>
    <t>Waltraud</t>
  </si>
  <si>
    <t>Zimmermann</t>
  </si>
  <si>
    <t>Wilma</t>
  </si>
  <si>
    <t>Gaar</t>
  </si>
  <si>
    <t>Yevgenija</t>
  </si>
  <si>
    <t>Fellner</t>
  </si>
  <si>
    <t>Zehra</t>
  </si>
  <si>
    <t>Mergmaier</t>
  </si>
  <si>
    <t>Schnepper</t>
  </si>
  <si>
    <t>Zhuyu</t>
  </si>
  <si>
    <t>Name</t>
  </si>
  <si>
    <t>Geschlecht</t>
  </si>
  <si>
    <t>Mittelwert w</t>
  </si>
  <si>
    <t>Mittelwert m</t>
  </si>
  <si>
    <t>Mittelwert gesamt</t>
  </si>
  <si>
    <t>Median gesamt</t>
  </si>
  <si>
    <t>(iv)</t>
  </si>
  <si>
    <t>Korrelationskoeff:</t>
  </si>
  <si>
    <t>Mathenote</t>
  </si>
  <si>
    <t>BWL-Note</t>
  </si>
  <si>
    <t>von</t>
  </si>
  <si>
    <t>bis</t>
  </si>
  <si>
    <t>Note</t>
  </si>
  <si>
    <t xml:space="preserve">Mathe </t>
  </si>
  <si>
    <t>Kenngröße</t>
  </si>
  <si>
    <t>(ii) auf Registerkarte "Daten" klicken; erste drei Spalten markieren; in Menüband auf Filtern klicken; auf kleines Dreieck neben Matrikelnummer klicken und dann "aufsteigend sortieren" klicken</t>
  </si>
  <si>
    <t>iv) auf kleines Dreieck neben Mathematik klicken -&gt; Filter löschen</t>
  </si>
  <si>
    <t>(iii) auf kleines Dreieck neben Mathematik klicken -&gt; Zahlenfilter -&gt; zwischen -&gt; Zahlen eintragen</t>
  </si>
  <si>
    <t>(v)</t>
  </si>
  <si>
    <t>(vi)</t>
  </si>
  <si>
    <t>(vii)</t>
  </si>
  <si>
    <t>(ix) Siehe unter Start -&gt; bedingte Formatierung -&gt; Regeln verwalten</t>
  </si>
  <si>
    <t>(viii) Erstmal prüfen, dazu: erste Spalte markieren; Start &gt; Bedingte Formatierung &gt; Regeln zum Hervorheben von Zellen &gt; Doppelte Werte.</t>
  </si>
  <si>
    <t>Tatsächlich kommt der Datensatz zu Mat.nr. 670750 doppelt vor. Löschen über Daten &gt; Duplkikate entfernen -&gt; Markierung über die ersten drei Spalten, aber doppelte Siuchen nur in erster Spalte</t>
  </si>
  <si>
    <t>(ii) mit SVERWEIS; siehe Spalten B-E und G</t>
  </si>
  <si>
    <t>(i) siehe links</t>
  </si>
  <si>
    <t xml:space="preserve">(iii) </t>
  </si>
  <si>
    <t>(v) Punkte-Noten-Schema (Verweise siehe Spalte F und H)</t>
  </si>
  <si>
    <t>(vI)</t>
  </si>
  <si>
    <t>Lösungsvorschlag zu 3.1</t>
  </si>
  <si>
    <t>Lösungsvorschlag zu 3.2</t>
  </si>
  <si>
    <t>(i) Erste Spalte markieren + Strg-F (Mac: Cmd-F) und dann 880687 eingeben; alternativ über den Filter suchen</t>
  </si>
  <si>
    <t xml:space="preserve">Achtung: Altes Excel: Bei der Eingabe der Häufigkeitsfunktion muss der gesamte Bereich markiert werden; die Häufgkeitsfunktion muss mit Strg + Shift + Enter abgeschickt werden. Excel 365: man muss die Formel nur in die erste Zelle eintippen und mit Enter abschicken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</si>
</sst>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/>
    <xf numFmtId="0" fontId="2" fillId="2" borderId="0" xfId="1"/>
    <xf numFmtId="0" fontId="2" fillId="0" borderId="0" xfId="1" applyFill="1"/>
    <xf numFmtId="2" fontId="0" fillId="0" borderId="0" xfId="0" applyNumberFormat="1"/>
  </cellXfs>
  <cellStyles count="2">
    <cellStyle name="20 % - Akzent1" xfId="1" builtinId="30"/>
    <cellStyle name="Standard" xfId="0" builtinId="0"/>
  </cellStyles>
  <dxfs count="3"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de-DE" sz="1600"/>
              <a:t>Prüfungsergebnisse</a:t>
            </a:r>
          </a:p>
        </c:rich>
      </c:tx>
      <c:layout>
        <c:manualLayout>
          <c:xMode val="edge"/>
          <c:yMode val="edge"/>
          <c:x val="0.3070227015187762"/>
          <c:y val="2.380177729932665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565937058293302E-2"/>
          <c:y val="0.1525995738759188"/>
          <c:w val="0.66045467688973836"/>
          <c:h val="0.7443650611934000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Ergebnisse!$H$13</c:f>
              <c:strCache>
                <c:ptCount val="1"/>
                <c:pt idx="0">
                  <c:v>Häufigkeit BWL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Ergebnisse!$F$14:$F$18</c:f>
              <c:strCache>
                <c:ptCount val="5"/>
                <c:pt idx="0">
                  <c:v>0 bis 49</c:v>
                </c:pt>
                <c:pt idx="1">
                  <c:v>50 bis 61</c:v>
                </c:pt>
                <c:pt idx="2">
                  <c:v>62 bis 73</c:v>
                </c:pt>
                <c:pt idx="3">
                  <c:v>74 bis 85</c:v>
                </c:pt>
                <c:pt idx="4">
                  <c:v>86 bis 100</c:v>
                </c:pt>
              </c:strCache>
            </c:strRef>
          </c:cat>
          <c:val>
            <c:numRef>
              <c:f>Ergebnisse!$H$14:$H$18</c:f>
              <c:numCache>
                <c:formatCode>General</c:formatCode>
                <c:ptCount val="5"/>
                <c:pt idx="0">
                  <c:v>34</c:v>
                </c:pt>
                <c:pt idx="1">
                  <c:v>48</c:v>
                </c:pt>
                <c:pt idx="2">
                  <c:v>64</c:v>
                </c:pt>
                <c:pt idx="3">
                  <c:v>86</c:v>
                </c:pt>
                <c:pt idx="4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B8-4424-9A3A-696B59DFC3DC}"/>
            </c:ext>
          </c:extLst>
        </c:ser>
        <c:ser>
          <c:idx val="1"/>
          <c:order val="1"/>
          <c:tx>
            <c:strRef>
              <c:f>Ergebnisse!$I$13</c:f>
              <c:strCache>
                <c:ptCount val="1"/>
                <c:pt idx="0">
                  <c:v>Häufigkeit Mathe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strRef>
              <c:f>Ergebnisse!$F$14:$F$18</c:f>
              <c:strCache>
                <c:ptCount val="5"/>
                <c:pt idx="0">
                  <c:v>0 bis 49</c:v>
                </c:pt>
                <c:pt idx="1">
                  <c:v>50 bis 61</c:v>
                </c:pt>
                <c:pt idx="2">
                  <c:v>62 bis 73</c:v>
                </c:pt>
                <c:pt idx="3">
                  <c:v>74 bis 85</c:v>
                </c:pt>
                <c:pt idx="4">
                  <c:v>86 bis 100</c:v>
                </c:pt>
              </c:strCache>
            </c:strRef>
          </c:cat>
          <c:val>
            <c:numRef>
              <c:f>Ergebnisse!$I$14:$I$18</c:f>
              <c:numCache>
                <c:formatCode>General</c:formatCode>
                <c:ptCount val="5"/>
                <c:pt idx="0">
                  <c:v>157</c:v>
                </c:pt>
                <c:pt idx="1">
                  <c:v>62</c:v>
                </c:pt>
                <c:pt idx="2">
                  <c:v>39</c:v>
                </c:pt>
                <c:pt idx="3">
                  <c:v>17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B8-4424-9A3A-696B59DFC3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8399872"/>
        <c:axId val="71662912"/>
      </c:barChart>
      <c:catAx>
        <c:axId val="2483998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1662912"/>
        <c:crosses val="autoZero"/>
        <c:auto val="1"/>
        <c:lblAlgn val="ctr"/>
        <c:lblOffset val="100"/>
        <c:noMultiLvlLbl val="0"/>
      </c:catAx>
      <c:valAx>
        <c:axId val="7166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839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Notenliste!$E$2:$E$281</c:f>
              <c:numCache>
                <c:formatCode>General</c:formatCode>
                <c:ptCount val="280"/>
                <c:pt idx="0">
                  <c:v>46</c:v>
                </c:pt>
                <c:pt idx="1">
                  <c:v>56</c:v>
                </c:pt>
                <c:pt idx="2">
                  <c:v>66</c:v>
                </c:pt>
                <c:pt idx="3">
                  <c:v>71</c:v>
                </c:pt>
                <c:pt idx="4">
                  <c:v>42</c:v>
                </c:pt>
                <c:pt idx="5">
                  <c:v>70</c:v>
                </c:pt>
                <c:pt idx="6">
                  <c:v>35</c:v>
                </c:pt>
                <c:pt idx="7">
                  <c:v>60</c:v>
                </c:pt>
                <c:pt idx="8">
                  <c:v>30</c:v>
                </c:pt>
                <c:pt idx="9">
                  <c:v>37</c:v>
                </c:pt>
                <c:pt idx="10">
                  <c:v>40</c:v>
                </c:pt>
                <c:pt idx="11">
                  <c:v>47</c:v>
                </c:pt>
                <c:pt idx="12">
                  <c:v>40</c:v>
                </c:pt>
                <c:pt idx="13">
                  <c:v>22</c:v>
                </c:pt>
                <c:pt idx="14">
                  <c:v>23</c:v>
                </c:pt>
                <c:pt idx="15">
                  <c:v>31</c:v>
                </c:pt>
                <c:pt idx="16">
                  <c:v>79</c:v>
                </c:pt>
                <c:pt idx="17">
                  <c:v>40</c:v>
                </c:pt>
                <c:pt idx="18">
                  <c:v>62</c:v>
                </c:pt>
                <c:pt idx="19">
                  <c:v>33</c:v>
                </c:pt>
                <c:pt idx="20">
                  <c:v>24</c:v>
                </c:pt>
                <c:pt idx="21">
                  <c:v>41</c:v>
                </c:pt>
                <c:pt idx="22">
                  <c:v>4</c:v>
                </c:pt>
                <c:pt idx="23">
                  <c:v>56</c:v>
                </c:pt>
                <c:pt idx="24">
                  <c:v>38</c:v>
                </c:pt>
                <c:pt idx="25">
                  <c:v>32</c:v>
                </c:pt>
                <c:pt idx="26">
                  <c:v>21</c:v>
                </c:pt>
                <c:pt idx="27">
                  <c:v>26</c:v>
                </c:pt>
                <c:pt idx="28">
                  <c:v>86</c:v>
                </c:pt>
                <c:pt idx="29">
                  <c:v>60</c:v>
                </c:pt>
                <c:pt idx="30">
                  <c:v>33</c:v>
                </c:pt>
                <c:pt idx="31">
                  <c:v>34</c:v>
                </c:pt>
                <c:pt idx="32">
                  <c:v>75</c:v>
                </c:pt>
                <c:pt idx="33">
                  <c:v>56</c:v>
                </c:pt>
                <c:pt idx="34">
                  <c:v>95</c:v>
                </c:pt>
                <c:pt idx="35">
                  <c:v>50</c:v>
                </c:pt>
                <c:pt idx="36">
                  <c:v>99</c:v>
                </c:pt>
                <c:pt idx="37">
                  <c:v>78</c:v>
                </c:pt>
                <c:pt idx="38">
                  <c:v>51</c:v>
                </c:pt>
                <c:pt idx="39">
                  <c:v>52</c:v>
                </c:pt>
                <c:pt idx="40">
                  <c:v>59</c:v>
                </c:pt>
                <c:pt idx="41">
                  <c:v>46</c:v>
                </c:pt>
                <c:pt idx="42">
                  <c:v>58</c:v>
                </c:pt>
                <c:pt idx="43">
                  <c:v>42</c:v>
                </c:pt>
                <c:pt idx="44">
                  <c:v>46</c:v>
                </c:pt>
                <c:pt idx="45">
                  <c:v>28</c:v>
                </c:pt>
                <c:pt idx="46">
                  <c:v>50</c:v>
                </c:pt>
                <c:pt idx="47">
                  <c:v>26</c:v>
                </c:pt>
                <c:pt idx="48">
                  <c:v>40</c:v>
                </c:pt>
                <c:pt idx="49">
                  <c:v>44</c:v>
                </c:pt>
                <c:pt idx="50">
                  <c:v>32</c:v>
                </c:pt>
                <c:pt idx="51">
                  <c:v>65</c:v>
                </c:pt>
                <c:pt idx="52">
                  <c:v>65</c:v>
                </c:pt>
                <c:pt idx="53">
                  <c:v>35</c:v>
                </c:pt>
                <c:pt idx="54">
                  <c:v>30</c:v>
                </c:pt>
                <c:pt idx="55">
                  <c:v>38</c:v>
                </c:pt>
                <c:pt idx="56">
                  <c:v>48</c:v>
                </c:pt>
                <c:pt idx="57">
                  <c:v>52</c:v>
                </c:pt>
                <c:pt idx="58">
                  <c:v>20</c:v>
                </c:pt>
                <c:pt idx="59">
                  <c:v>43</c:v>
                </c:pt>
                <c:pt idx="60">
                  <c:v>54</c:v>
                </c:pt>
                <c:pt idx="61">
                  <c:v>16</c:v>
                </c:pt>
                <c:pt idx="62">
                  <c:v>22</c:v>
                </c:pt>
                <c:pt idx="63">
                  <c:v>74</c:v>
                </c:pt>
                <c:pt idx="64">
                  <c:v>63</c:v>
                </c:pt>
                <c:pt idx="65">
                  <c:v>24</c:v>
                </c:pt>
                <c:pt idx="66">
                  <c:v>60</c:v>
                </c:pt>
                <c:pt idx="67">
                  <c:v>54</c:v>
                </c:pt>
                <c:pt idx="68">
                  <c:v>29</c:v>
                </c:pt>
                <c:pt idx="69">
                  <c:v>66</c:v>
                </c:pt>
                <c:pt idx="70">
                  <c:v>18</c:v>
                </c:pt>
                <c:pt idx="71">
                  <c:v>41</c:v>
                </c:pt>
                <c:pt idx="72">
                  <c:v>50</c:v>
                </c:pt>
                <c:pt idx="73">
                  <c:v>51</c:v>
                </c:pt>
                <c:pt idx="74">
                  <c:v>77</c:v>
                </c:pt>
                <c:pt idx="75">
                  <c:v>60</c:v>
                </c:pt>
                <c:pt idx="76">
                  <c:v>14</c:v>
                </c:pt>
                <c:pt idx="77">
                  <c:v>61</c:v>
                </c:pt>
                <c:pt idx="78">
                  <c:v>20</c:v>
                </c:pt>
                <c:pt idx="79">
                  <c:v>31</c:v>
                </c:pt>
                <c:pt idx="80">
                  <c:v>6</c:v>
                </c:pt>
                <c:pt idx="81">
                  <c:v>55</c:v>
                </c:pt>
                <c:pt idx="82">
                  <c:v>63</c:v>
                </c:pt>
                <c:pt idx="83">
                  <c:v>38</c:v>
                </c:pt>
                <c:pt idx="84">
                  <c:v>17</c:v>
                </c:pt>
                <c:pt idx="85">
                  <c:v>48</c:v>
                </c:pt>
                <c:pt idx="86">
                  <c:v>36</c:v>
                </c:pt>
                <c:pt idx="87">
                  <c:v>57</c:v>
                </c:pt>
                <c:pt idx="88">
                  <c:v>41</c:v>
                </c:pt>
                <c:pt idx="89">
                  <c:v>31</c:v>
                </c:pt>
                <c:pt idx="90">
                  <c:v>64</c:v>
                </c:pt>
                <c:pt idx="91">
                  <c:v>30</c:v>
                </c:pt>
                <c:pt idx="92">
                  <c:v>26</c:v>
                </c:pt>
                <c:pt idx="93">
                  <c:v>50</c:v>
                </c:pt>
                <c:pt idx="94">
                  <c:v>38</c:v>
                </c:pt>
                <c:pt idx="95">
                  <c:v>41</c:v>
                </c:pt>
                <c:pt idx="96">
                  <c:v>31</c:v>
                </c:pt>
                <c:pt idx="97">
                  <c:v>54</c:v>
                </c:pt>
                <c:pt idx="98">
                  <c:v>12</c:v>
                </c:pt>
                <c:pt idx="99">
                  <c:v>57</c:v>
                </c:pt>
                <c:pt idx="100">
                  <c:v>52</c:v>
                </c:pt>
                <c:pt idx="101">
                  <c:v>42</c:v>
                </c:pt>
                <c:pt idx="102">
                  <c:v>0</c:v>
                </c:pt>
                <c:pt idx="103">
                  <c:v>56</c:v>
                </c:pt>
                <c:pt idx="104">
                  <c:v>54</c:v>
                </c:pt>
                <c:pt idx="105">
                  <c:v>25</c:v>
                </c:pt>
                <c:pt idx="106">
                  <c:v>66</c:v>
                </c:pt>
                <c:pt idx="107">
                  <c:v>24</c:v>
                </c:pt>
                <c:pt idx="108">
                  <c:v>55</c:v>
                </c:pt>
                <c:pt idx="109">
                  <c:v>52</c:v>
                </c:pt>
                <c:pt idx="110">
                  <c:v>70</c:v>
                </c:pt>
                <c:pt idx="111">
                  <c:v>47</c:v>
                </c:pt>
                <c:pt idx="112">
                  <c:v>68</c:v>
                </c:pt>
                <c:pt idx="113">
                  <c:v>55</c:v>
                </c:pt>
                <c:pt idx="114">
                  <c:v>57</c:v>
                </c:pt>
                <c:pt idx="115">
                  <c:v>21</c:v>
                </c:pt>
                <c:pt idx="116">
                  <c:v>21</c:v>
                </c:pt>
                <c:pt idx="117">
                  <c:v>29</c:v>
                </c:pt>
                <c:pt idx="118">
                  <c:v>31</c:v>
                </c:pt>
                <c:pt idx="119">
                  <c:v>97</c:v>
                </c:pt>
                <c:pt idx="120">
                  <c:v>41</c:v>
                </c:pt>
                <c:pt idx="121">
                  <c:v>62</c:v>
                </c:pt>
                <c:pt idx="122">
                  <c:v>65</c:v>
                </c:pt>
                <c:pt idx="123">
                  <c:v>57</c:v>
                </c:pt>
                <c:pt idx="124">
                  <c:v>85</c:v>
                </c:pt>
                <c:pt idx="125">
                  <c:v>18</c:v>
                </c:pt>
                <c:pt idx="126">
                  <c:v>16</c:v>
                </c:pt>
                <c:pt idx="127">
                  <c:v>43</c:v>
                </c:pt>
                <c:pt idx="128">
                  <c:v>37</c:v>
                </c:pt>
                <c:pt idx="129">
                  <c:v>61</c:v>
                </c:pt>
                <c:pt idx="130">
                  <c:v>32</c:v>
                </c:pt>
                <c:pt idx="131">
                  <c:v>64</c:v>
                </c:pt>
                <c:pt idx="132">
                  <c:v>61</c:v>
                </c:pt>
                <c:pt idx="133">
                  <c:v>20</c:v>
                </c:pt>
                <c:pt idx="134">
                  <c:v>52</c:v>
                </c:pt>
                <c:pt idx="135">
                  <c:v>65</c:v>
                </c:pt>
                <c:pt idx="136">
                  <c:v>54</c:v>
                </c:pt>
                <c:pt idx="137">
                  <c:v>16</c:v>
                </c:pt>
                <c:pt idx="138">
                  <c:v>68</c:v>
                </c:pt>
                <c:pt idx="139">
                  <c:v>73</c:v>
                </c:pt>
                <c:pt idx="140">
                  <c:v>98</c:v>
                </c:pt>
                <c:pt idx="141">
                  <c:v>54</c:v>
                </c:pt>
                <c:pt idx="142">
                  <c:v>90</c:v>
                </c:pt>
                <c:pt idx="143">
                  <c:v>42</c:v>
                </c:pt>
                <c:pt idx="144">
                  <c:v>76</c:v>
                </c:pt>
                <c:pt idx="145">
                  <c:v>51</c:v>
                </c:pt>
                <c:pt idx="146">
                  <c:v>49</c:v>
                </c:pt>
                <c:pt idx="147">
                  <c:v>5</c:v>
                </c:pt>
                <c:pt idx="148">
                  <c:v>42</c:v>
                </c:pt>
                <c:pt idx="149">
                  <c:v>34</c:v>
                </c:pt>
                <c:pt idx="150">
                  <c:v>49</c:v>
                </c:pt>
                <c:pt idx="151">
                  <c:v>37</c:v>
                </c:pt>
                <c:pt idx="152">
                  <c:v>67</c:v>
                </c:pt>
                <c:pt idx="153">
                  <c:v>52</c:v>
                </c:pt>
                <c:pt idx="154">
                  <c:v>66</c:v>
                </c:pt>
                <c:pt idx="155">
                  <c:v>57</c:v>
                </c:pt>
                <c:pt idx="156">
                  <c:v>42</c:v>
                </c:pt>
                <c:pt idx="157">
                  <c:v>28</c:v>
                </c:pt>
                <c:pt idx="158">
                  <c:v>20</c:v>
                </c:pt>
                <c:pt idx="159">
                  <c:v>8</c:v>
                </c:pt>
                <c:pt idx="160">
                  <c:v>43</c:v>
                </c:pt>
                <c:pt idx="161">
                  <c:v>48</c:v>
                </c:pt>
                <c:pt idx="162">
                  <c:v>57</c:v>
                </c:pt>
                <c:pt idx="163">
                  <c:v>46</c:v>
                </c:pt>
                <c:pt idx="164">
                  <c:v>33</c:v>
                </c:pt>
                <c:pt idx="165">
                  <c:v>44</c:v>
                </c:pt>
                <c:pt idx="166">
                  <c:v>24</c:v>
                </c:pt>
                <c:pt idx="167">
                  <c:v>36</c:v>
                </c:pt>
                <c:pt idx="168">
                  <c:v>40</c:v>
                </c:pt>
                <c:pt idx="169">
                  <c:v>62</c:v>
                </c:pt>
                <c:pt idx="170">
                  <c:v>34</c:v>
                </c:pt>
                <c:pt idx="171">
                  <c:v>69</c:v>
                </c:pt>
                <c:pt idx="172">
                  <c:v>83</c:v>
                </c:pt>
                <c:pt idx="173">
                  <c:v>42</c:v>
                </c:pt>
                <c:pt idx="174">
                  <c:v>47</c:v>
                </c:pt>
                <c:pt idx="175">
                  <c:v>45</c:v>
                </c:pt>
                <c:pt idx="176">
                  <c:v>92</c:v>
                </c:pt>
                <c:pt idx="177">
                  <c:v>52</c:v>
                </c:pt>
                <c:pt idx="178">
                  <c:v>61</c:v>
                </c:pt>
                <c:pt idx="179">
                  <c:v>43</c:v>
                </c:pt>
                <c:pt idx="180">
                  <c:v>74</c:v>
                </c:pt>
                <c:pt idx="181">
                  <c:v>56</c:v>
                </c:pt>
                <c:pt idx="182">
                  <c:v>69</c:v>
                </c:pt>
                <c:pt idx="183">
                  <c:v>34</c:v>
                </c:pt>
                <c:pt idx="184">
                  <c:v>18</c:v>
                </c:pt>
                <c:pt idx="185">
                  <c:v>46</c:v>
                </c:pt>
                <c:pt idx="186">
                  <c:v>49</c:v>
                </c:pt>
                <c:pt idx="187">
                  <c:v>42</c:v>
                </c:pt>
                <c:pt idx="188">
                  <c:v>60</c:v>
                </c:pt>
                <c:pt idx="189">
                  <c:v>52</c:v>
                </c:pt>
                <c:pt idx="190">
                  <c:v>71</c:v>
                </c:pt>
                <c:pt idx="191">
                  <c:v>70</c:v>
                </c:pt>
                <c:pt idx="192">
                  <c:v>51</c:v>
                </c:pt>
                <c:pt idx="193">
                  <c:v>25</c:v>
                </c:pt>
                <c:pt idx="194">
                  <c:v>74</c:v>
                </c:pt>
                <c:pt idx="195">
                  <c:v>30</c:v>
                </c:pt>
                <c:pt idx="196">
                  <c:v>19</c:v>
                </c:pt>
                <c:pt idx="197">
                  <c:v>69</c:v>
                </c:pt>
                <c:pt idx="198">
                  <c:v>59</c:v>
                </c:pt>
                <c:pt idx="199">
                  <c:v>37</c:v>
                </c:pt>
                <c:pt idx="200">
                  <c:v>67</c:v>
                </c:pt>
                <c:pt idx="201">
                  <c:v>63</c:v>
                </c:pt>
                <c:pt idx="202">
                  <c:v>51</c:v>
                </c:pt>
                <c:pt idx="203">
                  <c:v>46</c:v>
                </c:pt>
                <c:pt idx="204">
                  <c:v>72</c:v>
                </c:pt>
                <c:pt idx="205">
                  <c:v>68</c:v>
                </c:pt>
                <c:pt idx="206">
                  <c:v>80</c:v>
                </c:pt>
                <c:pt idx="207">
                  <c:v>38</c:v>
                </c:pt>
                <c:pt idx="208">
                  <c:v>57</c:v>
                </c:pt>
                <c:pt idx="209">
                  <c:v>85</c:v>
                </c:pt>
                <c:pt idx="210">
                  <c:v>61</c:v>
                </c:pt>
                <c:pt idx="211">
                  <c:v>32</c:v>
                </c:pt>
                <c:pt idx="212">
                  <c:v>47</c:v>
                </c:pt>
                <c:pt idx="213">
                  <c:v>26</c:v>
                </c:pt>
                <c:pt idx="214">
                  <c:v>33</c:v>
                </c:pt>
                <c:pt idx="215">
                  <c:v>13</c:v>
                </c:pt>
                <c:pt idx="216">
                  <c:v>61</c:v>
                </c:pt>
                <c:pt idx="217">
                  <c:v>44</c:v>
                </c:pt>
                <c:pt idx="218">
                  <c:v>35</c:v>
                </c:pt>
                <c:pt idx="219">
                  <c:v>48</c:v>
                </c:pt>
                <c:pt idx="220">
                  <c:v>41</c:v>
                </c:pt>
                <c:pt idx="221">
                  <c:v>30</c:v>
                </c:pt>
                <c:pt idx="222">
                  <c:v>9</c:v>
                </c:pt>
                <c:pt idx="223">
                  <c:v>31</c:v>
                </c:pt>
                <c:pt idx="224">
                  <c:v>85</c:v>
                </c:pt>
                <c:pt idx="225">
                  <c:v>40</c:v>
                </c:pt>
                <c:pt idx="226">
                  <c:v>14</c:v>
                </c:pt>
                <c:pt idx="227">
                  <c:v>73</c:v>
                </c:pt>
                <c:pt idx="228">
                  <c:v>83</c:v>
                </c:pt>
                <c:pt idx="229">
                  <c:v>20</c:v>
                </c:pt>
                <c:pt idx="230">
                  <c:v>68</c:v>
                </c:pt>
                <c:pt idx="231">
                  <c:v>65</c:v>
                </c:pt>
                <c:pt idx="232">
                  <c:v>39</c:v>
                </c:pt>
                <c:pt idx="233">
                  <c:v>88</c:v>
                </c:pt>
                <c:pt idx="234">
                  <c:v>32</c:v>
                </c:pt>
                <c:pt idx="235">
                  <c:v>55</c:v>
                </c:pt>
                <c:pt idx="236">
                  <c:v>20</c:v>
                </c:pt>
                <c:pt idx="237">
                  <c:v>41</c:v>
                </c:pt>
                <c:pt idx="238">
                  <c:v>47</c:v>
                </c:pt>
                <c:pt idx="239">
                  <c:v>74</c:v>
                </c:pt>
                <c:pt idx="240">
                  <c:v>33</c:v>
                </c:pt>
                <c:pt idx="241">
                  <c:v>16</c:v>
                </c:pt>
                <c:pt idx="242">
                  <c:v>7</c:v>
                </c:pt>
                <c:pt idx="243">
                  <c:v>15</c:v>
                </c:pt>
                <c:pt idx="244">
                  <c:v>50</c:v>
                </c:pt>
                <c:pt idx="245">
                  <c:v>35</c:v>
                </c:pt>
                <c:pt idx="246">
                  <c:v>52</c:v>
                </c:pt>
                <c:pt idx="247">
                  <c:v>70</c:v>
                </c:pt>
                <c:pt idx="248">
                  <c:v>3</c:v>
                </c:pt>
                <c:pt idx="249">
                  <c:v>48</c:v>
                </c:pt>
                <c:pt idx="250">
                  <c:v>30</c:v>
                </c:pt>
                <c:pt idx="251">
                  <c:v>67</c:v>
                </c:pt>
                <c:pt idx="252">
                  <c:v>61</c:v>
                </c:pt>
                <c:pt idx="253">
                  <c:v>12</c:v>
                </c:pt>
                <c:pt idx="254">
                  <c:v>59</c:v>
                </c:pt>
                <c:pt idx="255">
                  <c:v>73</c:v>
                </c:pt>
                <c:pt idx="256">
                  <c:v>35</c:v>
                </c:pt>
                <c:pt idx="257">
                  <c:v>48</c:v>
                </c:pt>
                <c:pt idx="258">
                  <c:v>18</c:v>
                </c:pt>
                <c:pt idx="259">
                  <c:v>76</c:v>
                </c:pt>
                <c:pt idx="260">
                  <c:v>11</c:v>
                </c:pt>
                <c:pt idx="261">
                  <c:v>60</c:v>
                </c:pt>
                <c:pt idx="262">
                  <c:v>24</c:v>
                </c:pt>
                <c:pt idx="263">
                  <c:v>41</c:v>
                </c:pt>
                <c:pt idx="264">
                  <c:v>43</c:v>
                </c:pt>
                <c:pt idx="265">
                  <c:v>15</c:v>
                </c:pt>
                <c:pt idx="266">
                  <c:v>60</c:v>
                </c:pt>
                <c:pt idx="267">
                  <c:v>53</c:v>
                </c:pt>
                <c:pt idx="268">
                  <c:v>40</c:v>
                </c:pt>
                <c:pt idx="269">
                  <c:v>39</c:v>
                </c:pt>
                <c:pt idx="270">
                  <c:v>72</c:v>
                </c:pt>
                <c:pt idx="271">
                  <c:v>37</c:v>
                </c:pt>
                <c:pt idx="272">
                  <c:v>42</c:v>
                </c:pt>
                <c:pt idx="273">
                  <c:v>57</c:v>
                </c:pt>
                <c:pt idx="274">
                  <c:v>51</c:v>
                </c:pt>
                <c:pt idx="275">
                  <c:v>48</c:v>
                </c:pt>
                <c:pt idx="276">
                  <c:v>74</c:v>
                </c:pt>
                <c:pt idx="277">
                  <c:v>64</c:v>
                </c:pt>
                <c:pt idx="278">
                  <c:v>33</c:v>
                </c:pt>
                <c:pt idx="279">
                  <c:v>29</c:v>
                </c:pt>
              </c:numCache>
            </c:numRef>
          </c:xVal>
          <c:yVal>
            <c:numRef>
              <c:f>Notenliste!$G$2:$G$281</c:f>
              <c:numCache>
                <c:formatCode>General</c:formatCode>
                <c:ptCount val="280"/>
                <c:pt idx="0">
                  <c:v>62</c:v>
                </c:pt>
                <c:pt idx="1">
                  <c:v>70</c:v>
                </c:pt>
                <c:pt idx="2">
                  <c:v>80</c:v>
                </c:pt>
                <c:pt idx="3">
                  <c:v>83</c:v>
                </c:pt>
                <c:pt idx="4">
                  <c:v>70</c:v>
                </c:pt>
                <c:pt idx="5">
                  <c:v>81</c:v>
                </c:pt>
                <c:pt idx="6">
                  <c:v>56</c:v>
                </c:pt>
                <c:pt idx="7">
                  <c:v>82</c:v>
                </c:pt>
                <c:pt idx="8">
                  <c:v>92</c:v>
                </c:pt>
                <c:pt idx="9">
                  <c:v>56</c:v>
                </c:pt>
                <c:pt idx="10">
                  <c:v>56</c:v>
                </c:pt>
                <c:pt idx="11">
                  <c:v>60</c:v>
                </c:pt>
                <c:pt idx="12">
                  <c:v>93</c:v>
                </c:pt>
                <c:pt idx="13">
                  <c:v>44</c:v>
                </c:pt>
                <c:pt idx="14">
                  <c:v>51</c:v>
                </c:pt>
                <c:pt idx="15">
                  <c:v>47</c:v>
                </c:pt>
                <c:pt idx="16">
                  <c:v>92</c:v>
                </c:pt>
                <c:pt idx="17">
                  <c:v>70</c:v>
                </c:pt>
                <c:pt idx="18">
                  <c:v>84</c:v>
                </c:pt>
                <c:pt idx="19">
                  <c:v>98</c:v>
                </c:pt>
                <c:pt idx="20">
                  <c:v>39</c:v>
                </c:pt>
                <c:pt idx="21">
                  <c:v>67</c:v>
                </c:pt>
                <c:pt idx="22">
                  <c:v>34</c:v>
                </c:pt>
                <c:pt idx="23">
                  <c:v>71</c:v>
                </c:pt>
                <c:pt idx="24">
                  <c:v>54</c:v>
                </c:pt>
                <c:pt idx="25">
                  <c:v>52</c:v>
                </c:pt>
                <c:pt idx="26">
                  <c:v>42</c:v>
                </c:pt>
                <c:pt idx="27">
                  <c:v>82</c:v>
                </c:pt>
                <c:pt idx="28">
                  <c:v>98</c:v>
                </c:pt>
                <c:pt idx="29">
                  <c:v>78</c:v>
                </c:pt>
                <c:pt idx="30">
                  <c:v>60</c:v>
                </c:pt>
                <c:pt idx="31">
                  <c:v>57</c:v>
                </c:pt>
                <c:pt idx="32">
                  <c:v>96</c:v>
                </c:pt>
                <c:pt idx="33">
                  <c:v>85</c:v>
                </c:pt>
                <c:pt idx="34">
                  <c:v>99</c:v>
                </c:pt>
                <c:pt idx="35">
                  <c:v>74</c:v>
                </c:pt>
                <c:pt idx="36">
                  <c:v>100</c:v>
                </c:pt>
                <c:pt idx="37">
                  <c:v>91</c:v>
                </c:pt>
                <c:pt idx="38">
                  <c:v>75</c:v>
                </c:pt>
                <c:pt idx="39">
                  <c:v>79</c:v>
                </c:pt>
                <c:pt idx="40">
                  <c:v>74</c:v>
                </c:pt>
                <c:pt idx="41">
                  <c:v>82</c:v>
                </c:pt>
                <c:pt idx="42">
                  <c:v>73</c:v>
                </c:pt>
                <c:pt idx="43">
                  <c:v>71</c:v>
                </c:pt>
                <c:pt idx="44">
                  <c:v>75</c:v>
                </c:pt>
                <c:pt idx="45">
                  <c:v>57</c:v>
                </c:pt>
                <c:pt idx="46">
                  <c:v>78</c:v>
                </c:pt>
                <c:pt idx="47">
                  <c:v>81</c:v>
                </c:pt>
                <c:pt idx="48">
                  <c:v>63</c:v>
                </c:pt>
                <c:pt idx="49">
                  <c:v>72</c:v>
                </c:pt>
                <c:pt idx="50">
                  <c:v>83</c:v>
                </c:pt>
                <c:pt idx="51">
                  <c:v>78</c:v>
                </c:pt>
                <c:pt idx="52">
                  <c:v>84</c:v>
                </c:pt>
                <c:pt idx="53">
                  <c:v>82</c:v>
                </c:pt>
                <c:pt idx="54">
                  <c:v>53</c:v>
                </c:pt>
                <c:pt idx="55">
                  <c:v>61</c:v>
                </c:pt>
                <c:pt idx="56">
                  <c:v>72</c:v>
                </c:pt>
                <c:pt idx="57">
                  <c:v>82</c:v>
                </c:pt>
                <c:pt idx="58">
                  <c:v>49</c:v>
                </c:pt>
                <c:pt idx="59">
                  <c:v>65</c:v>
                </c:pt>
                <c:pt idx="60">
                  <c:v>68</c:v>
                </c:pt>
                <c:pt idx="61">
                  <c:v>29</c:v>
                </c:pt>
                <c:pt idx="62">
                  <c:v>60</c:v>
                </c:pt>
                <c:pt idx="63">
                  <c:v>85</c:v>
                </c:pt>
                <c:pt idx="64">
                  <c:v>90</c:v>
                </c:pt>
                <c:pt idx="65">
                  <c:v>51</c:v>
                </c:pt>
                <c:pt idx="66">
                  <c:v>84</c:v>
                </c:pt>
                <c:pt idx="67">
                  <c:v>68</c:v>
                </c:pt>
                <c:pt idx="68">
                  <c:v>56</c:v>
                </c:pt>
                <c:pt idx="69">
                  <c:v>78</c:v>
                </c:pt>
                <c:pt idx="70">
                  <c:v>93</c:v>
                </c:pt>
                <c:pt idx="71">
                  <c:v>51</c:v>
                </c:pt>
                <c:pt idx="72">
                  <c:v>68</c:v>
                </c:pt>
                <c:pt idx="73">
                  <c:v>72</c:v>
                </c:pt>
                <c:pt idx="74">
                  <c:v>92</c:v>
                </c:pt>
                <c:pt idx="75">
                  <c:v>73</c:v>
                </c:pt>
                <c:pt idx="76">
                  <c:v>43</c:v>
                </c:pt>
                <c:pt idx="77">
                  <c:v>80</c:v>
                </c:pt>
                <c:pt idx="78">
                  <c:v>49</c:v>
                </c:pt>
                <c:pt idx="79">
                  <c:v>60</c:v>
                </c:pt>
                <c:pt idx="80">
                  <c:v>33</c:v>
                </c:pt>
                <c:pt idx="81">
                  <c:v>69</c:v>
                </c:pt>
                <c:pt idx="82">
                  <c:v>84</c:v>
                </c:pt>
                <c:pt idx="83">
                  <c:v>55</c:v>
                </c:pt>
                <c:pt idx="84">
                  <c:v>42</c:v>
                </c:pt>
                <c:pt idx="85">
                  <c:v>69</c:v>
                </c:pt>
                <c:pt idx="86">
                  <c:v>63</c:v>
                </c:pt>
                <c:pt idx="87">
                  <c:v>85</c:v>
                </c:pt>
                <c:pt idx="88">
                  <c:v>69</c:v>
                </c:pt>
                <c:pt idx="89">
                  <c:v>72</c:v>
                </c:pt>
                <c:pt idx="90">
                  <c:v>82</c:v>
                </c:pt>
                <c:pt idx="91">
                  <c:v>55</c:v>
                </c:pt>
                <c:pt idx="92">
                  <c:v>60</c:v>
                </c:pt>
                <c:pt idx="93">
                  <c:v>69</c:v>
                </c:pt>
                <c:pt idx="94">
                  <c:v>56</c:v>
                </c:pt>
                <c:pt idx="95">
                  <c:v>58</c:v>
                </c:pt>
                <c:pt idx="96">
                  <c:v>46</c:v>
                </c:pt>
                <c:pt idx="97">
                  <c:v>84</c:v>
                </c:pt>
                <c:pt idx="98">
                  <c:v>82</c:v>
                </c:pt>
                <c:pt idx="99">
                  <c:v>82</c:v>
                </c:pt>
                <c:pt idx="100">
                  <c:v>62</c:v>
                </c:pt>
                <c:pt idx="101">
                  <c:v>71</c:v>
                </c:pt>
                <c:pt idx="102">
                  <c:v>15</c:v>
                </c:pt>
                <c:pt idx="103">
                  <c:v>67</c:v>
                </c:pt>
                <c:pt idx="104">
                  <c:v>79</c:v>
                </c:pt>
                <c:pt idx="105">
                  <c:v>98</c:v>
                </c:pt>
                <c:pt idx="106">
                  <c:v>80</c:v>
                </c:pt>
                <c:pt idx="107">
                  <c:v>39</c:v>
                </c:pt>
                <c:pt idx="108">
                  <c:v>77</c:v>
                </c:pt>
                <c:pt idx="109">
                  <c:v>64</c:v>
                </c:pt>
                <c:pt idx="110">
                  <c:v>94</c:v>
                </c:pt>
                <c:pt idx="111">
                  <c:v>75</c:v>
                </c:pt>
                <c:pt idx="112">
                  <c:v>80</c:v>
                </c:pt>
                <c:pt idx="113">
                  <c:v>74</c:v>
                </c:pt>
                <c:pt idx="114">
                  <c:v>77</c:v>
                </c:pt>
                <c:pt idx="115">
                  <c:v>98</c:v>
                </c:pt>
                <c:pt idx="116">
                  <c:v>48</c:v>
                </c:pt>
                <c:pt idx="117">
                  <c:v>56</c:v>
                </c:pt>
                <c:pt idx="118">
                  <c:v>93</c:v>
                </c:pt>
                <c:pt idx="119">
                  <c:v>100</c:v>
                </c:pt>
                <c:pt idx="120">
                  <c:v>82</c:v>
                </c:pt>
                <c:pt idx="121">
                  <c:v>77</c:v>
                </c:pt>
                <c:pt idx="122">
                  <c:v>82</c:v>
                </c:pt>
                <c:pt idx="123">
                  <c:v>82</c:v>
                </c:pt>
                <c:pt idx="124">
                  <c:v>99</c:v>
                </c:pt>
                <c:pt idx="125">
                  <c:v>53</c:v>
                </c:pt>
                <c:pt idx="126">
                  <c:v>42</c:v>
                </c:pt>
                <c:pt idx="127">
                  <c:v>73</c:v>
                </c:pt>
                <c:pt idx="128">
                  <c:v>83</c:v>
                </c:pt>
                <c:pt idx="129">
                  <c:v>76</c:v>
                </c:pt>
                <c:pt idx="130">
                  <c:v>53</c:v>
                </c:pt>
                <c:pt idx="131">
                  <c:v>82</c:v>
                </c:pt>
                <c:pt idx="132">
                  <c:v>77</c:v>
                </c:pt>
                <c:pt idx="133">
                  <c:v>33</c:v>
                </c:pt>
                <c:pt idx="134">
                  <c:v>71</c:v>
                </c:pt>
                <c:pt idx="135">
                  <c:v>75</c:v>
                </c:pt>
                <c:pt idx="136">
                  <c:v>71</c:v>
                </c:pt>
                <c:pt idx="137">
                  <c:v>50</c:v>
                </c:pt>
                <c:pt idx="138">
                  <c:v>91</c:v>
                </c:pt>
                <c:pt idx="139">
                  <c:v>83</c:v>
                </c:pt>
                <c:pt idx="140">
                  <c:v>100</c:v>
                </c:pt>
                <c:pt idx="141">
                  <c:v>76</c:v>
                </c:pt>
                <c:pt idx="142">
                  <c:v>99</c:v>
                </c:pt>
                <c:pt idx="143">
                  <c:v>64</c:v>
                </c:pt>
                <c:pt idx="144">
                  <c:v>89</c:v>
                </c:pt>
                <c:pt idx="145">
                  <c:v>69</c:v>
                </c:pt>
                <c:pt idx="146">
                  <c:v>71</c:v>
                </c:pt>
                <c:pt idx="147">
                  <c:v>32</c:v>
                </c:pt>
                <c:pt idx="148">
                  <c:v>59</c:v>
                </c:pt>
                <c:pt idx="149">
                  <c:v>54</c:v>
                </c:pt>
                <c:pt idx="150">
                  <c:v>74</c:v>
                </c:pt>
                <c:pt idx="151">
                  <c:v>67</c:v>
                </c:pt>
                <c:pt idx="152">
                  <c:v>83</c:v>
                </c:pt>
                <c:pt idx="153">
                  <c:v>82</c:v>
                </c:pt>
                <c:pt idx="154">
                  <c:v>76</c:v>
                </c:pt>
                <c:pt idx="155">
                  <c:v>67</c:v>
                </c:pt>
                <c:pt idx="156">
                  <c:v>67</c:v>
                </c:pt>
                <c:pt idx="157">
                  <c:v>57</c:v>
                </c:pt>
                <c:pt idx="158">
                  <c:v>63</c:v>
                </c:pt>
                <c:pt idx="159">
                  <c:v>36</c:v>
                </c:pt>
                <c:pt idx="160">
                  <c:v>72</c:v>
                </c:pt>
                <c:pt idx="161">
                  <c:v>60</c:v>
                </c:pt>
                <c:pt idx="162">
                  <c:v>75</c:v>
                </c:pt>
                <c:pt idx="163">
                  <c:v>69</c:v>
                </c:pt>
                <c:pt idx="164">
                  <c:v>82</c:v>
                </c:pt>
                <c:pt idx="165">
                  <c:v>82</c:v>
                </c:pt>
                <c:pt idx="166">
                  <c:v>51</c:v>
                </c:pt>
                <c:pt idx="167">
                  <c:v>53</c:v>
                </c:pt>
                <c:pt idx="168">
                  <c:v>82</c:v>
                </c:pt>
                <c:pt idx="169">
                  <c:v>85</c:v>
                </c:pt>
                <c:pt idx="170">
                  <c:v>59</c:v>
                </c:pt>
                <c:pt idx="171">
                  <c:v>92</c:v>
                </c:pt>
                <c:pt idx="172">
                  <c:v>93</c:v>
                </c:pt>
                <c:pt idx="173">
                  <c:v>59</c:v>
                </c:pt>
                <c:pt idx="174">
                  <c:v>70</c:v>
                </c:pt>
                <c:pt idx="175">
                  <c:v>82</c:v>
                </c:pt>
                <c:pt idx="176">
                  <c:v>100</c:v>
                </c:pt>
                <c:pt idx="177">
                  <c:v>75</c:v>
                </c:pt>
                <c:pt idx="178">
                  <c:v>90</c:v>
                </c:pt>
                <c:pt idx="179">
                  <c:v>99</c:v>
                </c:pt>
                <c:pt idx="180">
                  <c:v>84</c:v>
                </c:pt>
                <c:pt idx="181">
                  <c:v>68</c:v>
                </c:pt>
                <c:pt idx="182">
                  <c:v>83</c:v>
                </c:pt>
                <c:pt idx="183">
                  <c:v>48</c:v>
                </c:pt>
                <c:pt idx="184">
                  <c:v>48</c:v>
                </c:pt>
                <c:pt idx="185">
                  <c:v>61</c:v>
                </c:pt>
                <c:pt idx="186">
                  <c:v>74</c:v>
                </c:pt>
                <c:pt idx="187">
                  <c:v>67</c:v>
                </c:pt>
                <c:pt idx="188">
                  <c:v>73</c:v>
                </c:pt>
                <c:pt idx="189">
                  <c:v>69</c:v>
                </c:pt>
                <c:pt idx="190">
                  <c:v>99</c:v>
                </c:pt>
                <c:pt idx="191">
                  <c:v>80</c:v>
                </c:pt>
                <c:pt idx="192">
                  <c:v>79</c:v>
                </c:pt>
                <c:pt idx="193">
                  <c:v>41</c:v>
                </c:pt>
                <c:pt idx="194">
                  <c:v>91</c:v>
                </c:pt>
                <c:pt idx="195">
                  <c:v>89</c:v>
                </c:pt>
                <c:pt idx="196">
                  <c:v>82</c:v>
                </c:pt>
                <c:pt idx="197">
                  <c:v>79</c:v>
                </c:pt>
                <c:pt idx="198">
                  <c:v>85</c:v>
                </c:pt>
                <c:pt idx="199">
                  <c:v>93</c:v>
                </c:pt>
                <c:pt idx="200">
                  <c:v>77</c:v>
                </c:pt>
                <c:pt idx="201">
                  <c:v>74</c:v>
                </c:pt>
                <c:pt idx="202">
                  <c:v>66</c:v>
                </c:pt>
                <c:pt idx="203">
                  <c:v>93</c:v>
                </c:pt>
                <c:pt idx="204">
                  <c:v>88</c:v>
                </c:pt>
                <c:pt idx="205">
                  <c:v>78</c:v>
                </c:pt>
                <c:pt idx="206">
                  <c:v>99</c:v>
                </c:pt>
                <c:pt idx="207">
                  <c:v>98</c:v>
                </c:pt>
                <c:pt idx="208">
                  <c:v>81</c:v>
                </c:pt>
                <c:pt idx="209">
                  <c:v>96</c:v>
                </c:pt>
                <c:pt idx="210">
                  <c:v>82</c:v>
                </c:pt>
                <c:pt idx="211">
                  <c:v>61</c:v>
                </c:pt>
                <c:pt idx="212">
                  <c:v>66</c:v>
                </c:pt>
                <c:pt idx="213">
                  <c:v>52</c:v>
                </c:pt>
                <c:pt idx="214">
                  <c:v>48</c:v>
                </c:pt>
                <c:pt idx="215">
                  <c:v>82</c:v>
                </c:pt>
                <c:pt idx="216">
                  <c:v>73</c:v>
                </c:pt>
                <c:pt idx="217">
                  <c:v>82</c:v>
                </c:pt>
                <c:pt idx="218">
                  <c:v>58</c:v>
                </c:pt>
                <c:pt idx="219">
                  <c:v>73</c:v>
                </c:pt>
                <c:pt idx="220">
                  <c:v>51</c:v>
                </c:pt>
                <c:pt idx="221">
                  <c:v>52</c:v>
                </c:pt>
                <c:pt idx="222">
                  <c:v>24</c:v>
                </c:pt>
                <c:pt idx="223">
                  <c:v>71</c:v>
                </c:pt>
                <c:pt idx="224">
                  <c:v>98</c:v>
                </c:pt>
                <c:pt idx="225">
                  <c:v>66</c:v>
                </c:pt>
                <c:pt idx="226">
                  <c:v>33</c:v>
                </c:pt>
                <c:pt idx="227">
                  <c:v>83</c:v>
                </c:pt>
                <c:pt idx="228">
                  <c:v>95</c:v>
                </c:pt>
                <c:pt idx="229">
                  <c:v>49</c:v>
                </c:pt>
                <c:pt idx="230">
                  <c:v>82</c:v>
                </c:pt>
                <c:pt idx="231">
                  <c:v>76</c:v>
                </c:pt>
                <c:pt idx="232">
                  <c:v>58</c:v>
                </c:pt>
                <c:pt idx="233">
                  <c:v>100</c:v>
                </c:pt>
                <c:pt idx="234">
                  <c:v>60</c:v>
                </c:pt>
                <c:pt idx="235">
                  <c:v>67</c:v>
                </c:pt>
                <c:pt idx="236">
                  <c:v>44</c:v>
                </c:pt>
                <c:pt idx="237">
                  <c:v>71</c:v>
                </c:pt>
                <c:pt idx="238">
                  <c:v>69</c:v>
                </c:pt>
                <c:pt idx="239">
                  <c:v>95</c:v>
                </c:pt>
                <c:pt idx="240">
                  <c:v>93</c:v>
                </c:pt>
                <c:pt idx="241">
                  <c:v>40</c:v>
                </c:pt>
                <c:pt idx="242">
                  <c:v>35</c:v>
                </c:pt>
                <c:pt idx="243">
                  <c:v>93</c:v>
                </c:pt>
                <c:pt idx="244">
                  <c:v>69</c:v>
                </c:pt>
                <c:pt idx="245">
                  <c:v>99</c:v>
                </c:pt>
                <c:pt idx="246">
                  <c:v>78</c:v>
                </c:pt>
                <c:pt idx="247">
                  <c:v>89</c:v>
                </c:pt>
                <c:pt idx="248">
                  <c:v>24</c:v>
                </c:pt>
                <c:pt idx="249">
                  <c:v>60</c:v>
                </c:pt>
                <c:pt idx="250">
                  <c:v>60</c:v>
                </c:pt>
                <c:pt idx="251">
                  <c:v>87</c:v>
                </c:pt>
                <c:pt idx="252">
                  <c:v>86</c:v>
                </c:pt>
                <c:pt idx="253">
                  <c:v>71</c:v>
                </c:pt>
                <c:pt idx="254">
                  <c:v>80</c:v>
                </c:pt>
                <c:pt idx="255">
                  <c:v>88</c:v>
                </c:pt>
                <c:pt idx="256">
                  <c:v>53</c:v>
                </c:pt>
                <c:pt idx="257">
                  <c:v>60</c:v>
                </c:pt>
                <c:pt idx="258">
                  <c:v>42</c:v>
                </c:pt>
                <c:pt idx="259">
                  <c:v>91</c:v>
                </c:pt>
                <c:pt idx="260">
                  <c:v>37</c:v>
                </c:pt>
                <c:pt idx="261">
                  <c:v>74</c:v>
                </c:pt>
                <c:pt idx="262">
                  <c:v>98</c:v>
                </c:pt>
                <c:pt idx="263">
                  <c:v>71</c:v>
                </c:pt>
                <c:pt idx="264">
                  <c:v>71</c:v>
                </c:pt>
                <c:pt idx="265">
                  <c:v>39</c:v>
                </c:pt>
                <c:pt idx="266">
                  <c:v>74</c:v>
                </c:pt>
                <c:pt idx="267">
                  <c:v>67</c:v>
                </c:pt>
                <c:pt idx="268">
                  <c:v>67</c:v>
                </c:pt>
                <c:pt idx="269">
                  <c:v>66</c:v>
                </c:pt>
                <c:pt idx="270">
                  <c:v>84</c:v>
                </c:pt>
                <c:pt idx="271">
                  <c:v>71</c:v>
                </c:pt>
                <c:pt idx="272">
                  <c:v>62</c:v>
                </c:pt>
                <c:pt idx="273">
                  <c:v>68</c:v>
                </c:pt>
                <c:pt idx="274">
                  <c:v>70</c:v>
                </c:pt>
                <c:pt idx="275">
                  <c:v>60</c:v>
                </c:pt>
                <c:pt idx="276">
                  <c:v>88</c:v>
                </c:pt>
                <c:pt idx="277">
                  <c:v>83</c:v>
                </c:pt>
                <c:pt idx="278">
                  <c:v>56</c:v>
                </c:pt>
                <c:pt idx="279">
                  <c:v>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CD-4E49-99DF-1CA64AB90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606016"/>
        <c:axId val="45605440"/>
      </c:scatterChart>
      <c:valAx>
        <c:axId val="45606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Mathematik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5605440"/>
        <c:crosses val="autoZero"/>
        <c:crossBetween val="midCat"/>
      </c:valAx>
      <c:valAx>
        <c:axId val="456054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BWL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56060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="1"/>
              <a:t>Notenverteilung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Notenliste!$K$49</c:f>
              <c:strCache>
                <c:ptCount val="1"/>
                <c:pt idx="0">
                  <c:v>Mathe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Notenliste!$J$50:$J$55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Notenliste!$K$50:$K$55</c:f>
              <c:numCache>
                <c:formatCode>General</c:formatCode>
                <c:ptCount val="6"/>
                <c:pt idx="0">
                  <c:v>8</c:v>
                </c:pt>
                <c:pt idx="1">
                  <c:v>17</c:v>
                </c:pt>
                <c:pt idx="2">
                  <c:v>39</c:v>
                </c:pt>
                <c:pt idx="3">
                  <c:v>62</c:v>
                </c:pt>
                <c:pt idx="4">
                  <c:v>154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F1-4C77-85CA-6360F50D9C7E}"/>
            </c:ext>
          </c:extLst>
        </c:ser>
        <c:ser>
          <c:idx val="1"/>
          <c:order val="1"/>
          <c:tx>
            <c:strRef>
              <c:f>Notenliste!$L$49</c:f>
              <c:strCache>
                <c:ptCount val="1"/>
                <c:pt idx="0">
                  <c:v>BWL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Notenliste!$J$50:$J$55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Notenliste!$L$50:$L$55</c:f>
              <c:numCache>
                <c:formatCode>General</c:formatCode>
                <c:ptCount val="6"/>
                <c:pt idx="0">
                  <c:v>51</c:v>
                </c:pt>
                <c:pt idx="1">
                  <c:v>84</c:v>
                </c:pt>
                <c:pt idx="2">
                  <c:v>64</c:v>
                </c:pt>
                <c:pt idx="3">
                  <c:v>48</c:v>
                </c:pt>
                <c:pt idx="4">
                  <c:v>33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F1-4C77-85CA-6360F50D9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53210351"/>
        <c:axId val="1653206607"/>
      </c:barChart>
      <c:catAx>
        <c:axId val="165321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53206607"/>
        <c:crosses val="autoZero"/>
        <c:auto val="1"/>
        <c:lblAlgn val="ctr"/>
        <c:lblOffset val="100"/>
        <c:noMultiLvlLbl val="0"/>
      </c:catAx>
      <c:valAx>
        <c:axId val="1653206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53210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21</xdr:row>
      <xdr:rowOff>12122</xdr:rowOff>
    </xdr:from>
    <xdr:to>
      <xdr:col>10</xdr:col>
      <xdr:colOff>257175</xdr:colOff>
      <xdr:row>35</xdr:row>
      <xdr:rowOff>134217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433387</xdr:colOff>
      <xdr:row>13</xdr:row>
      <xdr:rowOff>33336</xdr:rowOff>
    </xdr:from>
    <xdr:to>
      <xdr:col>17</xdr:col>
      <xdr:colOff>481012</xdr:colOff>
      <xdr:row>34</xdr:row>
      <xdr:rowOff>85724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133349</xdr:colOff>
      <xdr:row>47</xdr:row>
      <xdr:rowOff>54768</xdr:rowOff>
    </xdr:from>
    <xdr:to>
      <xdr:col>18</xdr:col>
      <xdr:colOff>133349</xdr:colOff>
      <xdr:row>62</xdr:row>
      <xdr:rowOff>83343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amen" connectionId="2" xr16:uid="{00000000-0016-0000-0100-000000000000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J8:L12" totalsRowShown="0">
  <autoFilter ref="J8:L12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Kenngröße"/>
    <tableColumn id="2" xr3:uid="{00000000-0010-0000-0000-000002000000}" name="Mathematik"/>
    <tableColumn id="3" xr3:uid="{00000000-0010-0000-0000-000003000000}" name="BWL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le2" displayName="Tabelle2" ref="J40:L45" totalsRowShown="0" headerRowDxfId="2">
  <autoFilter ref="J40:L45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von"/>
    <tableColumn id="2" xr3:uid="{00000000-0010-0000-0100-000002000000}" name="bis"/>
    <tableColumn id="3" xr3:uid="{00000000-0010-0000-0100-000003000000}" name="No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4"/>
  <sheetViews>
    <sheetView topLeftCell="C16" zoomScale="180" zoomScaleNormal="180" workbookViewId="0">
      <selection activeCell="C20" sqref="C20"/>
    </sheetView>
  </sheetViews>
  <sheetFormatPr baseColWidth="10" defaultRowHeight="15" x14ac:dyDescent="0.2"/>
  <cols>
    <col min="1" max="1" width="17.33203125" customWidth="1"/>
    <col min="7" max="7" width="17.33203125" customWidth="1"/>
    <col min="8" max="8" width="16.5" customWidth="1"/>
  </cols>
  <sheetData>
    <row r="1" spans="1:9" x14ac:dyDescent="0.2">
      <c r="A1" s="1" t="s">
        <v>0</v>
      </c>
      <c r="B1" s="1" t="s">
        <v>1</v>
      </c>
      <c r="C1" s="1" t="s">
        <v>2</v>
      </c>
      <c r="E1" s="1" t="s">
        <v>583</v>
      </c>
    </row>
    <row r="2" spans="1:9" x14ac:dyDescent="0.2">
      <c r="A2">
        <v>493003</v>
      </c>
      <c r="B2">
        <v>81</v>
      </c>
      <c r="C2">
        <v>70</v>
      </c>
    </row>
    <row r="3" spans="1:9" x14ac:dyDescent="0.2">
      <c r="A3">
        <v>820998</v>
      </c>
      <c r="B3">
        <v>92</v>
      </c>
      <c r="C3">
        <v>77</v>
      </c>
      <c r="E3" t="s">
        <v>585</v>
      </c>
    </row>
    <row r="4" spans="1:9" x14ac:dyDescent="0.2">
      <c r="A4">
        <v>666887</v>
      </c>
      <c r="B4">
        <v>73</v>
      </c>
      <c r="C4">
        <v>58</v>
      </c>
    </row>
    <row r="5" spans="1:9" x14ac:dyDescent="0.2">
      <c r="A5">
        <v>422847</v>
      </c>
      <c r="B5">
        <v>56</v>
      </c>
      <c r="C5">
        <v>29</v>
      </c>
      <c r="E5" t="s">
        <v>569</v>
      </c>
    </row>
    <row r="6" spans="1:9" x14ac:dyDescent="0.2">
      <c r="A6">
        <v>545840</v>
      </c>
      <c r="B6">
        <v>42</v>
      </c>
      <c r="C6">
        <v>28</v>
      </c>
    </row>
    <row r="7" spans="1:9" x14ac:dyDescent="0.2">
      <c r="A7">
        <v>186771</v>
      </c>
      <c r="B7">
        <v>82</v>
      </c>
      <c r="C7">
        <v>45</v>
      </c>
      <c r="E7" t="s">
        <v>571</v>
      </c>
    </row>
    <row r="8" spans="1:9" x14ac:dyDescent="0.2">
      <c r="A8">
        <v>862410</v>
      </c>
      <c r="B8">
        <v>79</v>
      </c>
      <c r="C8">
        <v>54</v>
      </c>
    </row>
    <row r="9" spans="1:9" x14ac:dyDescent="0.2">
      <c r="A9">
        <v>761518</v>
      </c>
      <c r="B9">
        <v>59</v>
      </c>
      <c r="C9">
        <v>42</v>
      </c>
      <c r="E9" t="s">
        <v>570</v>
      </c>
    </row>
    <row r="10" spans="1:9" x14ac:dyDescent="0.2">
      <c r="A10">
        <v>471181</v>
      </c>
      <c r="B10">
        <v>91</v>
      </c>
      <c r="C10">
        <v>68</v>
      </c>
      <c r="E10" t="s">
        <v>3</v>
      </c>
      <c r="G10">
        <f>MAX(C2:C285)</f>
        <v>99</v>
      </c>
    </row>
    <row r="11" spans="1:9" x14ac:dyDescent="0.2">
      <c r="A11">
        <v>799832</v>
      </c>
      <c r="B11">
        <v>42</v>
      </c>
      <c r="C11">
        <v>18</v>
      </c>
    </row>
    <row r="12" spans="1:9" x14ac:dyDescent="0.2">
      <c r="A12">
        <v>972714</v>
      </c>
      <c r="B12">
        <v>60</v>
      </c>
      <c r="C12">
        <v>22</v>
      </c>
      <c r="E12" t="s">
        <v>572</v>
      </c>
      <c r="F12" s="2" t="s">
        <v>4</v>
      </c>
      <c r="G12" s="2"/>
      <c r="H12" s="2"/>
      <c r="I12" t="s">
        <v>573</v>
      </c>
    </row>
    <row r="13" spans="1:9" x14ac:dyDescent="0.2">
      <c r="A13">
        <v>819209</v>
      </c>
      <c r="B13">
        <v>96</v>
      </c>
      <c r="C13">
        <v>85</v>
      </c>
      <c r="F13" s="2" t="s">
        <v>9</v>
      </c>
      <c r="G13" s="2" t="s">
        <v>10</v>
      </c>
      <c r="H13" s="2" t="s">
        <v>12</v>
      </c>
      <c r="I13" s="2" t="s">
        <v>13</v>
      </c>
    </row>
    <row r="14" spans="1:9" x14ac:dyDescent="0.2">
      <c r="A14">
        <v>154478</v>
      </c>
      <c r="B14">
        <v>60</v>
      </c>
      <c r="C14">
        <v>48</v>
      </c>
      <c r="F14" s="2" t="s">
        <v>5</v>
      </c>
      <c r="G14" s="2">
        <v>49</v>
      </c>
      <c r="H14" s="2">
        <f t="array" ref="H14:H18">FREQUENCY(B$2:B$285,$G$13:$G$18)</f>
        <v>34</v>
      </c>
      <c r="I14" s="2">
        <f t="array" ref="I14:I18">FREQUENCY(C$2:C$285,$G$13:$G$18)</f>
        <v>157</v>
      </c>
    </row>
    <row r="15" spans="1:9" x14ac:dyDescent="0.2">
      <c r="A15">
        <v>546464</v>
      </c>
      <c r="B15">
        <v>61</v>
      </c>
      <c r="C15">
        <v>32</v>
      </c>
      <c r="F15" s="2" t="s">
        <v>8</v>
      </c>
      <c r="G15" s="2">
        <v>61</v>
      </c>
      <c r="H15" s="2">
        <v>48</v>
      </c>
      <c r="I15" s="2">
        <v>62</v>
      </c>
    </row>
    <row r="16" spans="1:9" x14ac:dyDescent="0.2">
      <c r="A16">
        <v>556472</v>
      </c>
      <c r="B16">
        <v>68</v>
      </c>
      <c r="C16">
        <v>56</v>
      </c>
      <c r="F16" s="2" t="s">
        <v>6</v>
      </c>
      <c r="G16" s="2">
        <v>73</v>
      </c>
      <c r="H16" s="2">
        <v>64</v>
      </c>
      <c r="I16" s="2">
        <v>39</v>
      </c>
    </row>
    <row r="17" spans="1:9" x14ac:dyDescent="0.2">
      <c r="A17">
        <v>967387</v>
      </c>
      <c r="B17">
        <v>58</v>
      </c>
      <c r="C17">
        <v>39</v>
      </c>
      <c r="F17" s="2" t="s">
        <v>7</v>
      </c>
      <c r="G17" s="2">
        <v>85</v>
      </c>
      <c r="H17" s="2">
        <v>86</v>
      </c>
      <c r="I17" s="2">
        <v>17</v>
      </c>
    </row>
    <row r="18" spans="1:9" x14ac:dyDescent="0.2">
      <c r="A18">
        <v>406408</v>
      </c>
      <c r="B18">
        <v>52</v>
      </c>
      <c r="C18">
        <v>26</v>
      </c>
      <c r="F18" s="2" t="s">
        <v>11</v>
      </c>
      <c r="G18" s="2">
        <v>100</v>
      </c>
      <c r="H18" s="2">
        <v>51</v>
      </c>
      <c r="I18" s="2">
        <v>8</v>
      </c>
    </row>
    <row r="19" spans="1:9" x14ac:dyDescent="0.2">
      <c r="A19">
        <v>184625</v>
      </c>
      <c r="B19">
        <v>63</v>
      </c>
      <c r="C19">
        <v>36</v>
      </c>
    </row>
    <row r="20" spans="1:9" x14ac:dyDescent="0.2">
      <c r="A20">
        <v>567518</v>
      </c>
      <c r="B20">
        <v>67</v>
      </c>
      <c r="C20">
        <v>42</v>
      </c>
      <c r="F20" t="s">
        <v>586</v>
      </c>
    </row>
    <row r="21" spans="1:9" x14ac:dyDescent="0.2">
      <c r="A21">
        <v>894185</v>
      </c>
      <c r="B21">
        <v>80</v>
      </c>
      <c r="C21">
        <v>70</v>
      </c>
    </row>
    <row r="22" spans="1:9" x14ac:dyDescent="0.2">
      <c r="A22">
        <v>468103</v>
      </c>
      <c r="B22">
        <v>98</v>
      </c>
      <c r="C22">
        <v>38</v>
      </c>
      <c r="E22" t="s">
        <v>574</v>
      </c>
    </row>
    <row r="23" spans="1:9" x14ac:dyDescent="0.2">
      <c r="A23">
        <v>428758</v>
      </c>
      <c r="B23">
        <v>73</v>
      </c>
      <c r="C23">
        <v>43</v>
      </c>
    </row>
    <row r="24" spans="1:9" x14ac:dyDescent="0.2">
      <c r="A24">
        <v>504398</v>
      </c>
      <c r="B24">
        <v>56</v>
      </c>
      <c r="C24">
        <v>35</v>
      </c>
    </row>
    <row r="25" spans="1:9" x14ac:dyDescent="0.2">
      <c r="A25">
        <v>682989</v>
      </c>
      <c r="B25">
        <v>91</v>
      </c>
      <c r="C25">
        <v>74</v>
      </c>
    </row>
    <row r="26" spans="1:9" x14ac:dyDescent="0.2">
      <c r="A26">
        <v>434958</v>
      </c>
      <c r="B26">
        <v>80</v>
      </c>
      <c r="C26">
        <v>68</v>
      </c>
    </row>
    <row r="27" spans="1:9" x14ac:dyDescent="0.2">
      <c r="A27">
        <v>641418</v>
      </c>
      <c r="B27">
        <v>76</v>
      </c>
      <c r="C27">
        <v>54</v>
      </c>
    </row>
    <row r="28" spans="1:9" x14ac:dyDescent="0.2">
      <c r="A28">
        <v>543700</v>
      </c>
      <c r="B28">
        <v>72</v>
      </c>
      <c r="C28">
        <v>43</v>
      </c>
    </row>
    <row r="29" spans="1:9" x14ac:dyDescent="0.2">
      <c r="A29">
        <v>858219</v>
      </c>
      <c r="B29">
        <v>90</v>
      </c>
      <c r="C29">
        <v>61</v>
      </c>
    </row>
    <row r="30" spans="1:9" x14ac:dyDescent="0.2">
      <c r="A30">
        <v>500073</v>
      </c>
      <c r="B30">
        <v>93</v>
      </c>
      <c r="C30">
        <v>31</v>
      </c>
    </row>
    <row r="31" spans="1:9" x14ac:dyDescent="0.2">
      <c r="A31">
        <v>106106</v>
      </c>
      <c r="B31">
        <v>82</v>
      </c>
      <c r="C31">
        <v>64</v>
      </c>
    </row>
    <row r="32" spans="1:9" x14ac:dyDescent="0.2">
      <c r="A32">
        <v>883115</v>
      </c>
      <c r="B32">
        <v>56</v>
      </c>
      <c r="C32">
        <v>40</v>
      </c>
    </row>
    <row r="33" spans="1:6" x14ac:dyDescent="0.2">
      <c r="A33">
        <v>262268</v>
      </c>
      <c r="B33">
        <v>76</v>
      </c>
      <c r="C33">
        <v>66</v>
      </c>
    </row>
    <row r="34" spans="1:6" x14ac:dyDescent="0.2">
      <c r="A34">
        <v>390288</v>
      </c>
      <c r="B34">
        <v>53</v>
      </c>
      <c r="C34">
        <v>18</v>
      </c>
    </row>
    <row r="35" spans="1:6" x14ac:dyDescent="0.2">
      <c r="A35">
        <v>707007</v>
      </c>
      <c r="B35">
        <v>100</v>
      </c>
      <c r="C35">
        <v>92</v>
      </c>
    </row>
    <row r="36" spans="1:6" x14ac:dyDescent="0.2">
      <c r="A36">
        <v>299149</v>
      </c>
      <c r="B36">
        <v>76</v>
      </c>
      <c r="C36">
        <v>65</v>
      </c>
    </row>
    <row r="37" spans="1:6" x14ac:dyDescent="0.2">
      <c r="A37">
        <v>637481</v>
      </c>
      <c r="B37">
        <v>78</v>
      </c>
      <c r="C37">
        <v>52</v>
      </c>
    </row>
    <row r="38" spans="1:6" x14ac:dyDescent="0.2">
      <c r="A38">
        <v>542230</v>
      </c>
      <c r="B38">
        <v>59</v>
      </c>
      <c r="C38">
        <v>34</v>
      </c>
      <c r="E38" t="s">
        <v>576</v>
      </c>
    </row>
    <row r="39" spans="1:6" x14ac:dyDescent="0.2">
      <c r="A39">
        <v>740799</v>
      </c>
      <c r="B39">
        <v>80</v>
      </c>
      <c r="C39">
        <v>61</v>
      </c>
      <c r="F39" t="s">
        <v>577</v>
      </c>
    </row>
    <row r="40" spans="1:6" x14ac:dyDescent="0.2">
      <c r="A40">
        <v>889476</v>
      </c>
      <c r="B40">
        <v>81</v>
      </c>
      <c r="C40">
        <v>26</v>
      </c>
    </row>
    <row r="41" spans="1:6" x14ac:dyDescent="0.2">
      <c r="A41">
        <v>581640</v>
      </c>
      <c r="B41">
        <v>82</v>
      </c>
      <c r="C41">
        <v>57</v>
      </c>
      <c r="E41" t="s">
        <v>575</v>
      </c>
    </row>
    <row r="42" spans="1:6" x14ac:dyDescent="0.2">
      <c r="A42">
        <v>859353</v>
      </c>
      <c r="B42">
        <v>89</v>
      </c>
      <c r="C42">
        <v>76</v>
      </c>
    </row>
    <row r="43" spans="1:6" x14ac:dyDescent="0.2">
      <c r="A43">
        <v>817037</v>
      </c>
      <c r="B43">
        <v>71</v>
      </c>
      <c r="C43">
        <v>42</v>
      </c>
    </row>
    <row r="44" spans="1:6" x14ac:dyDescent="0.2">
      <c r="A44">
        <v>770288</v>
      </c>
      <c r="B44">
        <v>80</v>
      </c>
      <c r="C44">
        <v>66</v>
      </c>
    </row>
    <row r="45" spans="1:6" x14ac:dyDescent="0.2">
      <c r="A45">
        <v>530538</v>
      </c>
      <c r="B45">
        <v>71</v>
      </c>
      <c r="C45">
        <v>12</v>
      </c>
    </row>
    <row r="46" spans="1:6" x14ac:dyDescent="0.2">
      <c r="A46">
        <v>291466</v>
      </c>
      <c r="B46">
        <v>67</v>
      </c>
      <c r="C46">
        <v>40</v>
      </c>
    </row>
    <row r="47" spans="1:6" x14ac:dyDescent="0.2">
      <c r="A47">
        <v>817944</v>
      </c>
      <c r="B47">
        <v>98</v>
      </c>
      <c r="C47">
        <v>85</v>
      </c>
    </row>
    <row r="48" spans="1:6" x14ac:dyDescent="0.2">
      <c r="A48">
        <v>197528</v>
      </c>
      <c r="B48">
        <v>46</v>
      </c>
      <c r="C48">
        <v>31</v>
      </c>
    </row>
    <row r="49" spans="1:3" x14ac:dyDescent="0.2">
      <c r="A49">
        <v>410840</v>
      </c>
      <c r="B49">
        <v>98</v>
      </c>
      <c r="C49">
        <v>24</v>
      </c>
    </row>
    <row r="50" spans="1:3" x14ac:dyDescent="0.2">
      <c r="A50">
        <v>820232</v>
      </c>
      <c r="B50">
        <v>73</v>
      </c>
      <c r="C50">
        <v>48</v>
      </c>
    </row>
    <row r="51" spans="1:3" x14ac:dyDescent="0.2">
      <c r="A51">
        <v>188579</v>
      </c>
      <c r="B51">
        <v>86</v>
      </c>
      <c r="C51">
        <v>61</v>
      </c>
    </row>
    <row r="52" spans="1:3" x14ac:dyDescent="0.2">
      <c r="A52">
        <v>893863</v>
      </c>
      <c r="B52">
        <v>91</v>
      </c>
      <c r="C52">
        <v>76</v>
      </c>
    </row>
    <row r="53" spans="1:3" x14ac:dyDescent="0.2">
      <c r="A53">
        <v>634839</v>
      </c>
      <c r="B53">
        <v>63</v>
      </c>
      <c r="C53">
        <v>20</v>
      </c>
    </row>
    <row r="54" spans="1:3" x14ac:dyDescent="0.2">
      <c r="A54">
        <v>980323</v>
      </c>
      <c r="B54">
        <v>53</v>
      </c>
      <c r="C54">
        <v>35</v>
      </c>
    </row>
    <row r="55" spans="1:3" x14ac:dyDescent="0.2">
      <c r="A55">
        <v>763081</v>
      </c>
      <c r="B55">
        <v>98</v>
      </c>
      <c r="C55">
        <v>86</v>
      </c>
    </row>
    <row r="56" spans="1:3" x14ac:dyDescent="0.2">
      <c r="A56">
        <v>647423</v>
      </c>
      <c r="B56">
        <v>89</v>
      </c>
      <c r="C56">
        <v>70</v>
      </c>
    </row>
    <row r="57" spans="1:3" x14ac:dyDescent="0.2">
      <c r="A57">
        <v>182402</v>
      </c>
      <c r="B57">
        <v>82</v>
      </c>
      <c r="C57">
        <v>52</v>
      </c>
    </row>
    <row r="58" spans="1:3" x14ac:dyDescent="0.2">
      <c r="A58">
        <v>983025</v>
      </c>
      <c r="B58">
        <v>91</v>
      </c>
      <c r="C58">
        <v>78</v>
      </c>
    </row>
    <row r="59" spans="1:3" x14ac:dyDescent="0.2">
      <c r="A59">
        <v>239611</v>
      </c>
      <c r="B59">
        <v>50</v>
      </c>
      <c r="C59">
        <v>16</v>
      </c>
    </row>
    <row r="60" spans="1:3" x14ac:dyDescent="0.2">
      <c r="A60">
        <v>670750</v>
      </c>
      <c r="B60">
        <v>69</v>
      </c>
      <c r="C60">
        <v>46</v>
      </c>
    </row>
    <row r="61" spans="1:3" x14ac:dyDescent="0.2">
      <c r="A61">
        <v>928702</v>
      </c>
      <c r="B61">
        <v>44</v>
      </c>
      <c r="C61">
        <v>20</v>
      </c>
    </row>
    <row r="62" spans="1:3" x14ac:dyDescent="0.2">
      <c r="A62">
        <v>583876</v>
      </c>
      <c r="B62">
        <v>71</v>
      </c>
      <c r="C62">
        <v>52</v>
      </c>
    </row>
    <row r="63" spans="1:3" x14ac:dyDescent="0.2">
      <c r="A63">
        <v>538852</v>
      </c>
      <c r="B63">
        <v>42</v>
      </c>
      <c r="C63">
        <v>17</v>
      </c>
    </row>
    <row r="64" spans="1:3" x14ac:dyDescent="0.2">
      <c r="A64">
        <v>618127</v>
      </c>
      <c r="B64">
        <v>88</v>
      </c>
      <c r="C64">
        <v>72</v>
      </c>
    </row>
    <row r="65" spans="1:3" x14ac:dyDescent="0.2">
      <c r="A65">
        <v>194783</v>
      </c>
      <c r="B65">
        <v>56</v>
      </c>
      <c r="C65">
        <v>33</v>
      </c>
    </row>
    <row r="66" spans="1:3" x14ac:dyDescent="0.2">
      <c r="A66">
        <v>483959</v>
      </c>
      <c r="B66">
        <v>87</v>
      </c>
      <c r="C66">
        <v>67</v>
      </c>
    </row>
    <row r="67" spans="1:3" x14ac:dyDescent="0.2">
      <c r="A67">
        <v>812270</v>
      </c>
      <c r="B67">
        <v>85</v>
      </c>
      <c r="C67">
        <v>74</v>
      </c>
    </row>
    <row r="68" spans="1:3" x14ac:dyDescent="0.2">
      <c r="A68">
        <v>297926</v>
      </c>
      <c r="B68">
        <v>79</v>
      </c>
      <c r="C68">
        <v>69</v>
      </c>
    </row>
    <row r="69" spans="1:3" x14ac:dyDescent="0.2">
      <c r="A69">
        <v>968970</v>
      </c>
      <c r="B69">
        <v>83</v>
      </c>
      <c r="C69">
        <v>69</v>
      </c>
    </row>
    <row r="70" spans="1:3" x14ac:dyDescent="0.2">
      <c r="A70">
        <v>581849</v>
      </c>
      <c r="B70">
        <v>67</v>
      </c>
      <c r="C70">
        <v>42</v>
      </c>
    </row>
    <row r="71" spans="1:3" x14ac:dyDescent="0.2">
      <c r="A71">
        <v>782752</v>
      </c>
      <c r="B71">
        <v>60</v>
      </c>
      <c r="C71">
        <v>30</v>
      </c>
    </row>
    <row r="72" spans="1:3" x14ac:dyDescent="0.2">
      <c r="A72">
        <v>613942</v>
      </c>
      <c r="B72">
        <v>32</v>
      </c>
      <c r="C72">
        <v>5</v>
      </c>
    </row>
    <row r="73" spans="1:3" x14ac:dyDescent="0.2">
      <c r="A73">
        <v>948633</v>
      </c>
      <c r="B73">
        <v>77</v>
      </c>
      <c r="C73">
        <v>62</v>
      </c>
    </row>
    <row r="74" spans="1:3" x14ac:dyDescent="0.2">
      <c r="A74">
        <v>787252</v>
      </c>
      <c r="B74">
        <v>85</v>
      </c>
      <c r="C74">
        <v>57</v>
      </c>
    </row>
    <row r="75" spans="1:3" x14ac:dyDescent="0.2">
      <c r="A75">
        <v>376281</v>
      </c>
      <c r="B75">
        <v>60</v>
      </c>
      <c r="C75">
        <v>31</v>
      </c>
    </row>
    <row r="76" spans="1:3" x14ac:dyDescent="0.2">
      <c r="A76">
        <v>515100</v>
      </c>
      <c r="B76">
        <v>52</v>
      </c>
      <c r="C76">
        <v>32</v>
      </c>
    </row>
    <row r="77" spans="1:3" x14ac:dyDescent="0.2">
      <c r="A77">
        <v>709355</v>
      </c>
      <c r="B77">
        <v>57</v>
      </c>
      <c r="C77">
        <v>28</v>
      </c>
    </row>
    <row r="78" spans="1:3" x14ac:dyDescent="0.2">
      <c r="A78">
        <v>771154</v>
      </c>
      <c r="B78">
        <v>49</v>
      </c>
      <c r="C78">
        <v>20</v>
      </c>
    </row>
    <row r="79" spans="1:3" x14ac:dyDescent="0.2">
      <c r="A79">
        <v>311360</v>
      </c>
      <c r="B79">
        <v>100</v>
      </c>
      <c r="C79">
        <v>97</v>
      </c>
    </row>
    <row r="80" spans="1:3" x14ac:dyDescent="0.2">
      <c r="A80">
        <v>516167</v>
      </c>
      <c r="B80">
        <v>93</v>
      </c>
      <c r="C80">
        <v>18</v>
      </c>
    </row>
    <row r="81" spans="1:3" x14ac:dyDescent="0.2">
      <c r="A81">
        <v>872281</v>
      </c>
      <c r="B81">
        <v>85</v>
      </c>
      <c r="C81">
        <v>59</v>
      </c>
    </row>
    <row r="82" spans="1:3" x14ac:dyDescent="0.2">
      <c r="A82">
        <v>292366</v>
      </c>
      <c r="B82">
        <v>95</v>
      </c>
      <c r="C82">
        <v>74</v>
      </c>
    </row>
    <row r="83" spans="1:3" x14ac:dyDescent="0.2">
      <c r="A83">
        <v>584807</v>
      </c>
      <c r="B83">
        <v>77</v>
      </c>
      <c r="C83">
        <v>61</v>
      </c>
    </row>
    <row r="84" spans="1:3" x14ac:dyDescent="0.2">
      <c r="A84">
        <v>694185</v>
      </c>
      <c r="B84">
        <v>84</v>
      </c>
      <c r="C84">
        <v>62</v>
      </c>
    </row>
    <row r="85" spans="1:3" x14ac:dyDescent="0.2">
      <c r="A85">
        <v>389610</v>
      </c>
      <c r="B85">
        <v>71</v>
      </c>
      <c r="C85">
        <v>41</v>
      </c>
    </row>
    <row r="86" spans="1:3" x14ac:dyDescent="0.2">
      <c r="A86">
        <v>402463</v>
      </c>
      <c r="B86">
        <v>59</v>
      </c>
      <c r="C86">
        <v>42</v>
      </c>
    </row>
    <row r="87" spans="1:3" x14ac:dyDescent="0.2">
      <c r="A87">
        <v>957532</v>
      </c>
      <c r="B87">
        <v>49</v>
      </c>
      <c r="C87">
        <v>20</v>
      </c>
    </row>
    <row r="88" spans="1:3" x14ac:dyDescent="0.2">
      <c r="A88">
        <v>884106</v>
      </c>
      <c r="B88">
        <v>99</v>
      </c>
      <c r="C88">
        <v>95</v>
      </c>
    </row>
    <row r="89" spans="1:3" x14ac:dyDescent="0.2">
      <c r="A89">
        <v>789320</v>
      </c>
      <c r="B89">
        <v>82</v>
      </c>
      <c r="C89">
        <v>65</v>
      </c>
    </row>
    <row r="90" spans="1:3" x14ac:dyDescent="0.2">
      <c r="A90">
        <v>693420</v>
      </c>
      <c r="B90">
        <v>48</v>
      </c>
      <c r="C90">
        <v>33</v>
      </c>
    </row>
    <row r="91" spans="1:3" x14ac:dyDescent="0.2">
      <c r="A91">
        <v>178330</v>
      </c>
      <c r="B91">
        <v>66</v>
      </c>
      <c r="C91">
        <v>47</v>
      </c>
    </row>
    <row r="92" spans="1:3" x14ac:dyDescent="0.2">
      <c r="A92">
        <v>490046</v>
      </c>
      <c r="B92">
        <v>51</v>
      </c>
      <c r="C92">
        <v>41</v>
      </c>
    </row>
    <row r="93" spans="1:3" x14ac:dyDescent="0.2">
      <c r="A93">
        <v>185689</v>
      </c>
      <c r="B93">
        <v>57</v>
      </c>
      <c r="C93">
        <v>28</v>
      </c>
    </row>
    <row r="94" spans="1:3" x14ac:dyDescent="0.2">
      <c r="A94">
        <v>632168</v>
      </c>
      <c r="B94">
        <v>69</v>
      </c>
      <c r="C94">
        <v>50</v>
      </c>
    </row>
    <row r="95" spans="1:3" x14ac:dyDescent="0.2">
      <c r="A95">
        <v>644487</v>
      </c>
      <c r="B95">
        <v>82</v>
      </c>
      <c r="C95">
        <v>33</v>
      </c>
    </row>
    <row r="96" spans="1:3" x14ac:dyDescent="0.2">
      <c r="A96">
        <v>983804</v>
      </c>
      <c r="B96">
        <v>61</v>
      </c>
      <c r="C96">
        <v>38</v>
      </c>
    </row>
    <row r="97" spans="1:3" x14ac:dyDescent="0.2">
      <c r="A97">
        <v>110602</v>
      </c>
      <c r="B97">
        <v>99</v>
      </c>
      <c r="C97">
        <v>71</v>
      </c>
    </row>
    <row r="98" spans="1:3" x14ac:dyDescent="0.2">
      <c r="A98">
        <v>974759</v>
      </c>
      <c r="B98">
        <v>100</v>
      </c>
      <c r="C98">
        <v>99</v>
      </c>
    </row>
    <row r="99" spans="1:3" x14ac:dyDescent="0.2">
      <c r="A99">
        <v>628854</v>
      </c>
      <c r="B99">
        <v>77</v>
      </c>
      <c r="C99">
        <v>55</v>
      </c>
    </row>
    <row r="100" spans="1:3" x14ac:dyDescent="0.2">
      <c r="A100">
        <v>459587</v>
      </c>
      <c r="B100">
        <v>71</v>
      </c>
      <c r="C100">
        <v>43</v>
      </c>
    </row>
    <row r="101" spans="1:3" x14ac:dyDescent="0.2">
      <c r="A101">
        <v>782695</v>
      </c>
      <c r="B101">
        <v>24</v>
      </c>
      <c r="C101">
        <v>9</v>
      </c>
    </row>
    <row r="102" spans="1:3" x14ac:dyDescent="0.2">
      <c r="A102">
        <v>741150</v>
      </c>
      <c r="B102">
        <v>99</v>
      </c>
      <c r="C102">
        <v>35</v>
      </c>
    </row>
    <row r="103" spans="1:3" x14ac:dyDescent="0.2">
      <c r="A103">
        <v>883377</v>
      </c>
      <c r="B103">
        <v>69</v>
      </c>
      <c r="C103">
        <v>48</v>
      </c>
    </row>
    <row r="104" spans="1:3" x14ac:dyDescent="0.2">
      <c r="A104">
        <v>164056</v>
      </c>
      <c r="B104">
        <v>82</v>
      </c>
      <c r="C104">
        <v>31</v>
      </c>
    </row>
    <row r="105" spans="1:3" x14ac:dyDescent="0.2">
      <c r="A105">
        <v>395641</v>
      </c>
      <c r="B105">
        <v>58</v>
      </c>
      <c r="C105">
        <v>35</v>
      </c>
    </row>
    <row r="106" spans="1:3" x14ac:dyDescent="0.2">
      <c r="A106">
        <v>210878</v>
      </c>
      <c r="B106">
        <v>64</v>
      </c>
      <c r="C106">
        <v>52</v>
      </c>
    </row>
    <row r="107" spans="1:3" x14ac:dyDescent="0.2">
      <c r="A107">
        <v>576129</v>
      </c>
      <c r="B107">
        <v>75</v>
      </c>
      <c r="C107">
        <v>57</v>
      </c>
    </row>
    <row r="108" spans="1:3" x14ac:dyDescent="0.2">
      <c r="A108">
        <v>607020</v>
      </c>
      <c r="B108">
        <v>29</v>
      </c>
      <c r="C108">
        <v>16</v>
      </c>
    </row>
    <row r="109" spans="1:3" x14ac:dyDescent="0.2">
      <c r="A109">
        <v>420911</v>
      </c>
      <c r="B109">
        <v>56</v>
      </c>
      <c r="C109">
        <v>37</v>
      </c>
    </row>
    <row r="110" spans="1:3" x14ac:dyDescent="0.2">
      <c r="A110">
        <v>298794</v>
      </c>
      <c r="B110">
        <v>83</v>
      </c>
      <c r="C110">
        <v>73</v>
      </c>
    </row>
    <row r="111" spans="1:3" x14ac:dyDescent="0.2">
      <c r="A111">
        <v>551888</v>
      </c>
      <c r="B111">
        <v>68</v>
      </c>
      <c r="C111">
        <v>50</v>
      </c>
    </row>
    <row r="112" spans="1:3" x14ac:dyDescent="0.2">
      <c r="A112">
        <v>466652</v>
      </c>
      <c r="B112">
        <v>95</v>
      </c>
      <c r="C112">
        <v>83</v>
      </c>
    </row>
    <row r="113" spans="1:3" x14ac:dyDescent="0.2">
      <c r="A113">
        <v>603337</v>
      </c>
      <c r="B113">
        <v>51</v>
      </c>
      <c r="C113">
        <v>41</v>
      </c>
    </row>
    <row r="114" spans="1:3" x14ac:dyDescent="0.2">
      <c r="A114">
        <v>878520</v>
      </c>
      <c r="B114">
        <v>80</v>
      </c>
      <c r="C114">
        <v>66</v>
      </c>
    </row>
    <row r="115" spans="1:3" x14ac:dyDescent="0.2">
      <c r="A115">
        <v>726291</v>
      </c>
      <c r="B115">
        <v>85</v>
      </c>
      <c r="C115">
        <v>62</v>
      </c>
    </row>
    <row r="116" spans="1:3" x14ac:dyDescent="0.2">
      <c r="A116">
        <v>751308</v>
      </c>
      <c r="B116">
        <v>68</v>
      </c>
      <c r="C116">
        <v>57</v>
      </c>
    </row>
    <row r="117" spans="1:3" x14ac:dyDescent="0.2">
      <c r="A117">
        <v>165448</v>
      </c>
      <c r="B117">
        <v>88</v>
      </c>
      <c r="C117">
        <v>74</v>
      </c>
    </row>
    <row r="118" spans="1:3" x14ac:dyDescent="0.2">
      <c r="A118">
        <v>701519</v>
      </c>
      <c r="B118">
        <v>76</v>
      </c>
      <c r="C118">
        <v>61</v>
      </c>
    </row>
    <row r="119" spans="1:3" x14ac:dyDescent="0.2">
      <c r="A119">
        <v>420091</v>
      </c>
      <c r="B119">
        <v>69</v>
      </c>
      <c r="C119">
        <v>55</v>
      </c>
    </row>
    <row r="120" spans="1:3" x14ac:dyDescent="0.2">
      <c r="A120">
        <v>264481</v>
      </c>
      <c r="B120">
        <v>71</v>
      </c>
      <c r="C120">
        <v>42</v>
      </c>
    </row>
    <row r="121" spans="1:3" x14ac:dyDescent="0.2">
      <c r="A121">
        <v>396285</v>
      </c>
      <c r="B121">
        <v>75</v>
      </c>
      <c r="C121">
        <v>52</v>
      </c>
    </row>
    <row r="122" spans="1:3" x14ac:dyDescent="0.2">
      <c r="A122">
        <v>781048</v>
      </c>
      <c r="B122">
        <v>99</v>
      </c>
      <c r="C122">
        <v>85</v>
      </c>
    </row>
    <row r="123" spans="1:3" x14ac:dyDescent="0.2">
      <c r="A123">
        <v>582246</v>
      </c>
      <c r="B123">
        <v>57</v>
      </c>
      <c r="C123">
        <v>34</v>
      </c>
    </row>
    <row r="124" spans="1:3" x14ac:dyDescent="0.2">
      <c r="A124">
        <v>200171</v>
      </c>
      <c r="B124">
        <v>77</v>
      </c>
      <c r="C124">
        <v>67</v>
      </c>
    </row>
    <row r="125" spans="1:3" x14ac:dyDescent="0.2">
      <c r="A125">
        <v>116028</v>
      </c>
      <c r="B125">
        <v>66</v>
      </c>
      <c r="C125">
        <v>40</v>
      </c>
    </row>
    <row r="126" spans="1:3" x14ac:dyDescent="0.2">
      <c r="A126">
        <v>829813</v>
      </c>
      <c r="B126">
        <v>53</v>
      </c>
      <c r="C126">
        <v>32</v>
      </c>
    </row>
    <row r="127" spans="1:3" x14ac:dyDescent="0.2">
      <c r="A127">
        <v>708970</v>
      </c>
      <c r="B127">
        <v>40</v>
      </c>
      <c r="C127">
        <v>16</v>
      </c>
    </row>
    <row r="128" spans="1:3" x14ac:dyDescent="0.2">
      <c r="A128">
        <v>478971</v>
      </c>
      <c r="B128">
        <v>78</v>
      </c>
      <c r="C128">
        <v>66</v>
      </c>
    </row>
    <row r="129" spans="1:3" x14ac:dyDescent="0.2">
      <c r="A129">
        <v>460103</v>
      </c>
      <c r="B129">
        <v>69</v>
      </c>
      <c r="C129">
        <v>41</v>
      </c>
    </row>
    <row r="130" spans="1:3" x14ac:dyDescent="0.2">
      <c r="A130">
        <v>604785</v>
      </c>
      <c r="B130">
        <v>42</v>
      </c>
      <c r="C130">
        <v>21</v>
      </c>
    </row>
    <row r="131" spans="1:3" x14ac:dyDescent="0.2">
      <c r="A131">
        <v>778270</v>
      </c>
      <c r="B131">
        <v>74</v>
      </c>
      <c r="C131">
        <v>55</v>
      </c>
    </row>
    <row r="132" spans="1:3" x14ac:dyDescent="0.2">
      <c r="A132">
        <v>717907</v>
      </c>
      <c r="B132">
        <v>92</v>
      </c>
      <c r="C132">
        <v>69</v>
      </c>
    </row>
    <row r="133" spans="1:3" x14ac:dyDescent="0.2">
      <c r="A133">
        <v>294288</v>
      </c>
      <c r="B133">
        <v>82</v>
      </c>
      <c r="C133">
        <v>46</v>
      </c>
    </row>
    <row r="134" spans="1:3" x14ac:dyDescent="0.2">
      <c r="A134">
        <v>237783</v>
      </c>
      <c r="B134">
        <v>74</v>
      </c>
      <c r="C134">
        <v>49</v>
      </c>
    </row>
    <row r="135" spans="1:3" x14ac:dyDescent="0.2">
      <c r="A135">
        <v>392118</v>
      </c>
      <c r="B135">
        <v>82</v>
      </c>
      <c r="C135">
        <v>64</v>
      </c>
    </row>
    <row r="136" spans="1:3" x14ac:dyDescent="0.2">
      <c r="A136">
        <v>643037</v>
      </c>
      <c r="B136">
        <v>24</v>
      </c>
      <c r="C136">
        <v>3</v>
      </c>
    </row>
    <row r="137" spans="1:3" x14ac:dyDescent="0.2">
      <c r="A137">
        <v>486519</v>
      </c>
      <c r="B137">
        <v>82</v>
      </c>
      <c r="C137">
        <v>40</v>
      </c>
    </row>
    <row r="138" spans="1:3" x14ac:dyDescent="0.2">
      <c r="A138">
        <v>864300</v>
      </c>
      <c r="B138">
        <v>78</v>
      </c>
      <c r="C138">
        <v>65</v>
      </c>
    </row>
    <row r="139" spans="1:3" x14ac:dyDescent="0.2">
      <c r="A139">
        <v>864179</v>
      </c>
      <c r="B139">
        <v>39</v>
      </c>
      <c r="C139">
        <v>24</v>
      </c>
    </row>
    <row r="140" spans="1:3" x14ac:dyDescent="0.2">
      <c r="A140">
        <v>258496</v>
      </c>
      <c r="B140">
        <v>70</v>
      </c>
      <c r="C140">
        <v>42</v>
      </c>
    </row>
    <row r="141" spans="1:3" x14ac:dyDescent="0.2">
      <c r="A141">
        <v>446741</v>
      </c>
      <c r="B141">
        <v>69</v>
      </c>
      <c r="C141">
        <v>50</v>
      </c>
    </row>
    <row r="142" spans="1:3" x14ac:dyDescent="0.2">
      <c r="A142">
        <v>742789</v>
      </c>
      <c r="B142">
        <v>83</v>
      </c>
      <c r="C142">
        <v>73</v>
      </c>
    </row>
    <row r="143" spans="1:3" x14ac:dyDescent="0.2">
      <c r="A143">
        <v>643271</v>
      </c>
      <c r="B143">
        <v>67</v>
      </c>
      <c r="C143">
        <v>53</v>
      </c>
    </row>
    <row r="144" spans="1:3" x14ac:dyDescent="0.2">
      <c r="A144">
        <v>584138</v>
      </c>
      <c r="B144">
        <v>68</v>
      </c>
      <c r="C144">
        <v>54</v>
      </c>
    </row>
    <row r="145" spans="1:3" x14ac:dyDescent="0.2">
      <c r="A145">
        <v>858379</v>
      </c>
      <c r="B145">
        <v>66</v>
      </c>
      <c r="C145">
        <v>51</v>
      </c>
    </row>
    <row r="146" spans="1:3" x14ac:dyDescent="0.2">
      <c r="A146">
        <v>871326</v>
      </c>
      <c r="B146">
        <v>92</v>
      </c>
      <c r="C146">
        <v>79</v>
      </c>
    </row>
    <row r="147" spans="1:3" x14ac:dyDescent="0.2">
      <c r="A147">
        <v>506369</v>
      </c>
      <c r="B147">
        <v>55</v>
      </c>
      <c r="C147">
        <v>38</v>
      </c>
    </row>
    <row r="148" spans="1:3" x14ac:dyDescent="0.2">
      <c r="A148">
        <v>420404</v>
      </c>
      <c r="B148">
        <v>99</v>
      </c>
      <c r="C148">
        <v>80</v>
      </c>
    </row>
    <row r="149" spans="1:3" x14ac:dyDescent="0.2">
      <c r="A149">
        <v>757522</v>
      </c>
      <c r="B149">
        <v>52</v>
      </c>
      <c r="C149">
        <v>30</v>
      </c>
    </row>
    <row r="150" spans="1:3" x14ac:dyDescent="0.2">
      <c r="A150">
        <v>803380</v>
      </c>
      <c r="B150">
        <v>33</v>
      </c>
      <c r="C150">
        <v>14</v>
      </c>
    </row>
    <row r="151" spans="1:3" x14ac:dyDescent="0.2">
      <c r="A151">
        <v>892780</v>
      </c>
      <c r="B151">
        <v>33</v>
      </c>
      <c r="C151">
        <v>20</v>
      </c>
    </row>
    <row r="152" spans="1:3" x14ac:dyDescent="0.2">
      <c r="A152">
        <v>572440</v>
      </c>
      <c r="B152">
        <v>53</v>
      </c>
      <c r="C152">
        <v>30</v>
      </c>
    </row>
    <row r="153" spans="1:3" x14ac:dyDescent="0.2">
      <c r="A153">
        <v>811027</v>
      </c>
      <c r="B153">
        <v>99</v>
      </c>
      <c r="C153">
        <v>43</v>
      </c>
    </row>
    <row r="154" spans="1:3" x14ac:dyDescent="0.2">
      <c r="A154">
        <v>260102</v>
      </c>
      <c r="B154">
        <v>67</v>
      </c>
      <c r="C154">
        <v>56</v>
      </c>
    </row>
    <row r="155" spans="1:3" x14ac:dyDescent="0.2">
      <c r="A155">
        <v>244660</v>
      </c>
      <c r="B155">
        <v>70</v>
      </c>
      <c r="C155">
        <v>47</v>
      </c>
    </row>
    <row r="156" spans="1:3" x14ac:dyDescent="0.2">
      <c r="A156">
        <v>597006</v>
      </c>
      <c r="B156">
        <v>75</v>
      </c>
      <c r="C156">
        <v>46</v>
      </c>
    </row>
    <row r="157" spans="1:3" x14ac:dyDescent="0.2">
      <c r="A157">
        <v>869572</v>
      </c>
      <c r="B157">
        <v>82</v>
      </c>
      <c r="C157">
        <v>44</v>
      </c>
    </row>
    <row r="158" spans="1:3" x14ac:dyDescent="0.2">
      <c r="A158">
        <v>542091</v>
      </c>
      <c r="B158">
        <v>49</v>
      </c>
      <c r="C158">
        <v>20</v>
      </c>
    </row>
    <row r="159" spans="1:3" x14ac:dyDescent="0.2">
      <c r="A159">
        <v>420540</v>
      </c>
      <c r="B159">
        <v>82</v>
      </c>
      <c r="C159">
        <v>44</v>
      </c>
    </row>
    <row r="160" spans="1:3" x14ac:dyDescent="0.2">
      <c r="A160">
        <v>444101</v>
      </c>
      <c r="B160">
        <v>73</v>
      </c>
      <c r="C160">
        <v>60</v>
      </c>
    </row>
    <row r="161" spans="1:3" x14ac:dyDescent="0.2">
      <c r="A161">
        <v>850181</v>
      </c>
      <c r="B161">
        <v>71</v>
      </c>
      <c r="C161">
        <v>31</v>
      </c>
    </row>
    <row r="162" spans="1:3" x14ac:dyDescent="0.2">
      <c r="A162">
        <v>473084</v>
      </c>
      <c r="B162">
        <v>84</v>
      </c>
      <c r="C162">
        <v>63</v>
      </c>
    </row>
    <row r="163" spans="1:3" x14ac:dyDescent="0.2">
      <c r="A163">
        <v>414800</v>
      </c>
      <c r="B163">
        <v>63</v>
      </c>
      <c r="C163">
        <v>40</v>
      </c>
    </row>
    <row r="164" spans="1:3" x14ac:dyDescent="0.2">
      <c r="A164">
        <v>302320</v>
      </c>
      <c r="B164">
        <v>80</v>
      </c>
      <c r="C164">
        <v>59</v>
      </c>
    </row>
    <row r="165" spans="1:3" x14ac:dyDescent="0.2">
      <c r="A165">
        <v>557577</v>
      </c>
      <c r="B165">
        <v>90</v>
      </c>
      <c r="C165">
        <v>63</v>
      </c>
    </row>
    <row r="166" spans="1:3" x14ac:dyDescent="0.2">
      <c r="A166">
        <v>879992</v>
      </c>
      <c r="B166">
        <v>60</v>
      </c>
      <c r="C166">
        <v>47</v>
      </c>
    </row>
    <row r="167" spans="1:3" x14ac:dyDescent="0.2">
      <c r="A167">
        <v>866925</v>
      </c>
      <c r="B167">
        <v>79</v>
      </c>
      <c r="C167">
        <v>52</v>
      </c>
    </row>
    <row r="168" spans="1:3" x14ac:dyDescent="0.2">
      <c r="A168">
        <v>915995</v>
      </c>
      <c r="B168">
        <v>83</v>
      </c>
      <c r="C168">
        <v>32</v>
      </c>
    </row>
    <row r="169" spans="1:3" x14ac:dyDescent="0.2">
      <c r="A169">
        <v>535581</v>
      </c>
      <c r="B169">
        <v>43</v>
      </c>
      <c r="C169">
        <v>14</v>
      </c>
    </row>
    <row r="170" spans="1:3" x14ac:dyDescent="0.2">
      <c r="A170">
        <v>559165</v>
      </c>
      <c r="B170">
        <v>62</v>
      </c>
      <c r="C170">
        <v>46</v>
      </c>
    </row>
    <row r="171" spans="1:3" x14ac:dyDescent="0.2">
      <c r="A171">
        <v>724803</v>
      </c>
      <c r="B171">
        <v>60</v>
      </c>
      <c r="C171">
        <v>33</v>
      </c>
    </row>
    <row r="172" spans="1:3" x14ac:dyDescent="0.2">
      <c r="A172">
        <v>258659</v>
      </c>
      <c r="B172">
        <v>35</v>
      </c>
      <c r="C172">
        <v>7</v>
      </c>
    </row>
    <row r="173" spans="1:3" x14ac:dyDescent="0.2">
      <c r="A173">
        <v>377000</v>
      </c>
      <c r="B173">
        <v>51</v>
      </c>
      <c r="C173">
        <v>24</v>
      </c>
    </row>
    <row r="174" spans="1:3" x14ac:dyDescent="0.2">
      <c r="A174">
        <v>947045</v>
      </c>
      <c r="B174">
        <v>53</v>
      </c>
      <c r="C174">
        <v>36</v>
      </c>
    </row>
    <row r="175" spans="1:3" x14ac:dyDescent="0.2">
      <c r="A175">
        <v>103942</v>
      </c>
      <c r="B175">
        <v>69</v>
      </c>
      <c r="C175">
        <v>47</v>
      </c>
    </row>
    <row r="176" spans="1:3" x14ac:dyDescent="0.2">
      <c r="A176">
        <v>781824</v>
      </c>
      <c r="B176">
        <v>54</v>
      </c>
      <c r="C176">
        <v>34</v>
      </c>
    </row>
    <row r="177" spans="1:3" x14ac:dyDescent="0.2">
      <c r="A177">
        <v>308326</v>
      </c>
      <c r="B177">
        <v>85</v>
      </c>
      <c r="C177">
        <v>56</v>
      </c>
    </row>
    <row r="178" spans="1:3" x14ac:dyDescent="0.2">
      <c r="A178">
        <v>768332</v>
      </c>
      <c r="B178">
        <v>69</v>
      </c>
      <c r="C178">
        <v>52</v>
      </c>
    </row>
    <row r="179" spans="1:3" x14ac:dyDescent="0.2">
      <c r="A179">
        <v>179414</v>
      </c>
      <c r="B179">
        <v>67</v>
      </c>
      <c r="C179">
        <v>57</v>
      </c>
    </row>
    <row r="180" spans="1:3" x14ac:dyDescent="0.2">
      <c r="A180">
        <v>540293</v>
      </c>
      <c r="B180">
        <v>82</v>
      </c>
      <c r="C180">
        <v>12</v>
      </c>
    </row>
    <row r="181" spans="1:3" x14ac:dyDescent="0.2">
      <c r="A181">
        <v>597314</v>
      </c>
      <c r="B181">
        <v>74</v>
      </c>
      <c r="C181">
        <v>59</v>
      </c>
    </row>
    <row r="182" spans="1:3" x14ac:dyDescent="0.2">
      <c r="A182">
        <v>808626</v>
      </c>
      <c r="B182">
        <v>83</v>
      </c>
      <c r="C182">
        <v>71</v>
      </c>
    </row>
    <row r="183" spans="1:3" x14ac:dyDescent="0.2">
      <c r="A183">
        <v>191139</v>
      </c>
      <c r="B183">
        <v>82</v>
      </c>
      <c r="C183">
        <v>60</v>
      </c>
    </row>
    <row r="184" spans="1:3" x14ac:dyDescent="0.2">
      <c r="A184">
        <v>724400</v>
      </c>
      <c r="B184">
        <v>48</v>
      </c>
      <c r="C184">
        <v>18</v>
      </c>
    </row>
    <row r="185" spans="1:3" x14ac:dyDescent="0.2">
      <c r="A185">
        <v>488414</v>
      </c>
      <c r="B185">
        <v>74</v>
      </c>
      <c r="C185">
        <v>49</v>
      </c>
    </row>
    <row r="186" spans="1:3" x14ac:dyDescent="0.2">
      <c r="A186">
        <v>303920</v>
      </c>
      <c r="B186">
        <v>84</v>
      </c>
      <c r="C186">
        <v>74</v>
      </c>
    </row>
    <row r="187" spans="1:3" x14ac:dyDescent="0.2">
      <c r="A187">
        <v>941320</v>
      </c>
      <c r="B187">
        <v>39</v>
      </c>
      <c r="C187">
        <v>24</v>
      </c>
    </row>
    <row r="188" spans="1:3" x14ac:dyDescent="0.2">
      <c r="A188">
        <v>827033</v>
      </c>
      <c r="B188">
        <v>77</v>
      </c>
      <c r="C188">
        <v>57</v>
      </c>
    </row>
    <row r="189" spans="1:3" x14ac:dyDescent="0.2">
      <c r="A189">
        <v>307205</v>
      </c>
      <c r="B189">
        <v>93</v>
      </c>
      <c r="C189">
        <v>33</v>
      </c>
    </row>
    <row r="190" spans="1:3" x14ac:dyDescent="0.2">
      <c r="A190">
        <v>952485</v>
      </c>
      <c r="B190">
        <v>84</v>
      </c>
      <c r="C190">
        <v>54</v>
      </c>
    </row>
    <row r="191" spans="1:3" x14ac:dyDescent="0.2">
      <c r="A191">
        <v>754682</v>
      </c>
      <c r="B191">
        <v>71</v>
      </c>
      <c r="C191">
        <v>37</v>
      </c>
    </row>
    <row r="192" spans="1:3" x14ac:dyDescent="0.2">
      <c r="A192">
        <v>427997</v>
      </c>
      <c r="B192">
        <v>82</v>
      </c>
      <c r="C192">
        <v>23</v>
      </c>
    </row>
    <row r="193" spans="1:3" x14ac:dyDescent="0.2">
      <c r="A193">
        <v>162673</v>
      </c>
      <c r="B193">
        <v>78</v>
      </c>
      <c r="C193">
        <v>50</v>
      </c>
    </row>
    <row r="194" spans="1:3" x14ac:dyDescent="0.2">
      <c r="A194">
        <v>105551</v>
      </c>
      <c r="B194">
        <v>72</v>
      </c>
      <c r="C194">
        <v>48</v>
      </c>
    </row>
    <row r="195" spans="1:3" x14ac:dyDescent="0.2">
      <c r="A195">
        <v>553460</v>
      </c>
      <c r="B195">
        <v>93</v>
      </c>
      <c r="C195">
        <v>37</v>
      </c>
    </row>
    <row r="196" spans="1:3" x14ac:dyDescent="0.2">
      <c r="A196">
        <v>706129</v>
      </c>
      <c r="B196">
        <v>42</v>
      </c>
      <c r="C196">
        <v>16</v>
      </c>
    </row>
    <row r="197" spans="1:3" x14ac:dyDescent="0.2">
      <c r="A197">
        <v>824012</v>
      </c>
      <c r="B197">
        <v>72</v>
      </c>
      <c r="C197">
        <v>31</v>
      </c>
    </row>
    <row r="198" spans="1:3" x14ac:dyDescent="0.2">
      <c r="A198">
        <v>509210</v>
      </c>
      <c r="B198">
        <v>47</v>
      </c>
      <c r="C198">
        <v>31</v>
      </c>
    </row>
    <row r="199" spans="1:3" x14ac:dyDescent="0.2">
      <c r="A199">
        <v>703066</v>
      </c>
      <c r="B199">
        <v>54</v>
      </c>
      <c r="C199">
        <v>38</v>
      </c>
    </row>
    <row r="200" spans="1:3" x14ac:dyDescent="0.2">
      <c r="A200">
        <v>634921</v>
      </c>
      <c r="B200">
        <v>73</v>
      </c>
      <c r="C200">
        <v>60</v>
      </c>
    </row>
    <row r="201" spans="1:3" x14ac:dyDescent="0.2">
      <c r="A201">
        <v>688726</v>
      </c>
      <c r="B201">
        <v>88</v>
      </c>
      <c r="C201">
        <v>73</v>
      </c>
    </row>
    <row r="202" spans="1:3" x14ac:dyDescent="0.2">
      <c r="A202">
        <v>254860</v>
      </c>
      <c r="B202">
        <v>98</v>
      </c>
      <c r="C202">
        <v>33</v>
      </c>
    </row>
    <row r="203" spans="1:3" x14ac:dyDescent="0.2">
      <c r="A203">
        <v>788675</v>
      </c>
      <c r="B203">
        <v>81</v>
      </c>
      <c r="C203">
        <v>57</v>
      </c>
    </row>
    <row r="204" spans="1:3" x14ac:dyDescent="0.2">
      <c r="A204">
        <v>722680</v>
      </c>
      <c r="B204">
        <v>83</v>
      </c>
      <c r="C204">
        <v>64</v>
      </c>
    </row>
    <row r="205" spans="1:3" x14ac:dyDescent="0.2">
      <c r="A205">
        <v>630097</v>
      </c>
      <c r="B205">
        <v>75</v>
      </c>
      <c r="C205">
        <v>51</v>
      </c>
    </row>
    <row r="206" spans="1:3" x14ac:dyDescent="0.2">
      <c r="A206">
        <v>796270</v>
      </c>
      <c r="B206">
        <v>100</v>
      </c>
      <c r="C206">
        <v>98</v>
      </c>
    </row>
    <row r="207" spans="1:3" x14ac:dyDescent="0.2">
      <c r="A207">
        <v>969465</v>
      </c>
      <c r="B207">
        <v>75</v>
      </c>
      <c r="C207">
        <v>47</v>
      </c>
    </row>
    <row r="208" spans="1:3" x14ac:dyDescent="0.2">
      <c r="A208">
        <v>849611</v>
      </c>
      <c r="B208">
        <v>70</v>
      </c>
      <c r="C208">
        <v>51</v>
      </c>
    </row>
    <row r="209" spans="1:3" x14ac:dyDescent="0.2">
      <c r="A209">
        <v>169386</v>
      </c>
      <c r="B209">
        <v>64</v>
      </c>
      <c r="C209">
        <v>42</v>
      </c>
    </row>
    <row r="210" spans="1:3" x14ac:dyDescent="0.2">
      <c r="A210">
        <v>943245</v>
      </c>
      <c r="B210">
        <v>69</v>
      </c>
      <c r="C210">
        <v>51</v>
      </c>
    </row>
    <row r="211" spans="1:3" x14ac:dyDescent="0.2">
      <c r="A211">
        <v>464736</v>
      </c>
      <c r="B211">
        <v>56</v>
      </c>
      <c r="C211">
        <v>29</v>
      </c>
    </row>
    <row r="212" spans="1:3" x14ac:dyDescent="0.2">
      <c r="A212">
        <v>786083</v>
      </c>
      <c r="B212">
        <v>67</v>
      </c>
      <c r="C212">
        <v>55</v>
      </c>
    </row>
    <row r="213" spans="1:3" x14ac:dyDescent="0.2">
      <c r="A213">
        <v>768971</v>
      </c>
      <c r="B213">
        <v>48</v>
      </c>
      <c r="C213">
        <v>21</v>
      </c>
    </row>
    <row r="214" spans="1:3" x14ac:dyDescent="0.2">
      <c r="A214">
        <v>523942</v>
      </c>
      <c r="B214">
        <v>93</v>
      </c>
      <c r="C214">
        <v>40</v>
      </c>
    </row>
    <row r="215" spans="1:3" x14ac:dyDescent="0.2">
      <c r="A215">
        <v>162460</v>
      </c>
      <c r="B215">
        <v>93</v>
      </c>
      <c r="C215">
        <v>83</v>
      </c>
    </row>
    <row r="216" spans="1:3" x14ac:dyDescent="0.2">
      <c r="A216">
        <v>880687</v>
      </c>
      <c r="B216">
        <v>71</v>
      </c>
      <c r="C216">
        <v>54</v>
      </c>
    </row>
    <row r="217" spans="1:3" x14ac:dyDescent="0.2">
      <c r="A217">
        <v>473749</v>
      </c>
      <c r="B217">
        <v>41</v>
      </c>
      <c r="C217">
        <v>25</v>
      </c>
    </row>
    <row r="218" spans="1:3" x14ac:dyDescent="0.2">
      <c r="A218">
        <v>556917</v>
      </c>
      <c r="B218">
        <v>74</v>
      </c>
      <c r="C218">
        <v>60</v>
      </c>
    </row>
    <row r="219" spans="1:3" x14ac:dyDescent="0.2">
      <c r="A219">
        <v>681872</v>
      </c>
      <c r="B219">
        <v>79</v>
      </c>
      <c r="C219">
        <v>51</v>
      </c>
    </row>
    <row r="220" spans="1:3" x14ac:dyDescent="0.2">
      <c r="A220">
        <v>943820</v>
      </c>
      <c r="B220">
        <v>60</v>
      </c>
      <c r="C220">
        <v>48</v>
      </c>
    </row>
    <row r="221" spans="1:3" x14ac:dyDescent="0.2">
      <c r="A221">
        <v>775267</v>
      </c>
      <c r="B221">
        <v>78</v>
      </c>
      <c r="C221">
        <v>60</v>
      </c>
    </row>
    <row r="222" spans="1:3" x14ac:dyDescent="0.2">
      <c r="A222">
        <v>490214</v>
      </c>
      <c r="B222">
        <v>65</v>
      </c>
      <c r="C222">
        <v>43</v>
      </c>
    </row>
    <row r="223" spans="1:3" x14ac:dyDescent="0.2">
      <c r="A223">
        <v>687525</v>
      </c>
      <c r="B223">
        <v>55</v>
      </c>
      <c r="C223">
        <v>30</v>
      </c>
    </row>
    <row r="224" spans="1:3" x14ac:dyDescent="0.2">
      <c r="A224">
        <v>929429</v>
      </c>
      <c r="B224">
        <v>34</v>
      </c>
      <c r="C224">
        <v>4</v>
      </c>
    </row>
    <row r="225" spans="1:3" x14ac:dyDescent="0.2">
      <c r="A225">
        <v>101849</v>
      </c>
      <c r="B225">
        <v>15</v>
      </c>
      <c r="C225">
        <v>0</v>
      </c>
    </row>
    <row r="226" spans="1:3" x14ac:dyDescent="0.2">
      <c r="A226">
        <v>928934</v>
      </c>
      <c r="B226">
        <v>61</v>
      </c>
      <c r="C226">
        <v>46</v>
      </c>
    </row>
    <row r="227" spans="1:3" x14ac:dyDescent="0.2">
      <c r="A227">
        <v>486464</v>
      </c>
      <c r="B227">
        <v>39</v>
      </c>
      <c r="C227">
        <v>15</v>
      </c>
    </row>
    <row r="228" spans="1:3" x14ac:dyDescent="0.2">
      <c r="A228">
        <v>459428</v>
      </c>
      <c r="B228">
        <v>82</v>
      </c>
      <c r="C228">
        <v>52</v>
      </c>
    </row>
    <row r="229" spans="1:3" x14ac:dyDescent="0.2">
      <c r="A229">
        <v>633166</v>
      </c>
      <c r="B229">
        <v>60</v>
      </c>
      <c r="C229">
        <v>32</v>
      </c>
    </row>
    <row r="230" spans="1:3" x14ac:dyDescent="0.2">
      <c r="A230">
        <v>242728</v>
      </c>
      <c r="B230">
        <v>62</v>
      </c>
      <c r="C230">
        <v>42</v>
      </c>
    </row>
    <row r="231" spans="1:3" x14ac:dyDescent="0.2">
      <c r="A231">
        <v>795038</v>
      </c>
      <c r="B231">
        <v>33</v>
      </c>
      <c r="C231">
        <v>6</v>
      </c>
    </row>
    <row r="232" spans="1:3" x14ac:dyDescent="0.2">
      <c r="A232">
        <v>242951</v>
      </c>
      <c r="B232">
        <v>73</v>
      </c>
      <c r="C232">
        <v>61</v>
      </c>
    </row>
    <row r="233" spans="1:3" x14ac:dyDescent="0.2">
      <c r="A233">
        <v>436455</v>
      </c>
      <c r="B233">
        <v>44</v>
      </c>
      <c r="C233">
        <v>22</v>
      </c>
    </row>
    <row r="234" spans="1:3" x14ac:dyDescent="0.2">
      <c r="A234">
        <v>418668</v>
      </c>
      <c r="B234">
        <v>92</v>
      </c>
      <c r="C234">
        <v>30</v>
      </c>
    </row>
    <row r="235" spans="1:3" x14ac:dyDescent="0.2">
      <c r="A235">
        <v>995320</v>
      </c>
      <c r="B235">
        <v>98</v>
      </c>
      <c r="C235">
        <v>25</v>
      </c>
    </row>
    <row r="236" spans="1:3" x14ac:dyDescent="0.2">
      <c r="A236">
        <v>273492</v>
      </c>
      <c r="B236">
        <v>100</v>
      </c>
      <c r="C236">
        <v>88</v>
      </c>
    </row>
    <row r="237" spans="1:3" x14ac:dyDescent="0.2">
      <c r="A237">
        <v>643657</v>
      </c>
      <c r="B237">
        <v>74</v>
      </c>
      <c r="C237">
        <v>63</v>
      </c>
    </row>
    <row r="238" spans="1:3" x14ac:dyDescent="0.2">
      <c r="A238">
        <v>543560</v>
      </c>
      <c r="B238">
        <v>51</v>
      </c>
      <c r="C238">
        <v>24</v>
      </c>
    </row>
    <row r="239" spans="1:3" x14ac:dyDescent="0.2">
      <c r="A239">
        <v>785520</v>
      </c>
      <c r="B239">
        <v>99</v>
      </c>
      <c r="C239">
        <v>90</v>
      </c>
    </row>
    <row r="240" spans="1:3" x14ac:dyDescent="0.2">
      <c r="A240">
        <v>995297</v>
      </c>
      <c r="B240">
        <v>71</v>
      </c>
      <c r="C240">
        <v>56</v>
      </c>
    </row>
    <row r="241" spans="1:3" x14ac:dyDescent="0.2">
      <c r="A241">
        <v>310991</v>
      </c>
      <c r="B241">
        <v>67</v>
      </c>
      <c r="C241">
        <v>41</v>
      </c>
    </row>
    <row r="242" spans="1:3" x14ac:dyDescent="0.2">
      <c r="A242">
        <v>685642</v>
      </c>
      <c r="B242">
        <v>82</v>
      </c>
      <c r="C242">
        <v>19</v>
      </c>
    </row>
    <row r="243" spans="1:3" x14ac:dyDescent="0.2">
      <c r="A243">
        <v>577965</v>
      </c>
      <c r="B243">
        <v>36</v>
      </c>
      <c r="C243">
        <v>8</v>
      </c>
    </row>
    <row r="244" spans="1:3" x14ac:dyDescent="0.2">
      <c r="A244">
        <v>840675</v>
      </c>
      <c r="B244">
        <v>74</v>
      </c>
      <c r="C244">
        <v>60</v>
      </c>
    </row>
    <row r="245" spans="1:3" x14ac:dyDescent="0.2">
      <c r="A245">
        <v>207814</v>
      </c>
      <c r="B245">
        <v>68</v>
      </c>
      <c r="C245">
        <v>54</v>
      </c>
    </row>
    <row r="246" spans="1:3" x14ac:dyDescent="0.2">
      <c r="A246">
        <v>834211</v>
      </c>
      <c r="B246">
        <v>56</v>
      </c>
      <c r="C246">
        <v>38</v>
      </c>
    </row>
    <row r="247" spans="1:3" x14ac:dyDescent="0.2">
      <c r="A247">
        <v>997890</v>
      </c>
      <c r="B247">
        <v>74</v>
      </c>
      <c r="C247">
        <v>50</v>
      </c>
    </row>
    <row r="248" spans="1:3" x14ac:dyDescent="0.2">
      <c r="A248">
        <v>933517</v>
      </c>
      <c r="B248">
        <v>84</v>
      </c>
      <c r="C248">
        <v>65</v>
      </c>
    </row>
    <row r="249" spans="1:3" x14ac:dyDescent="0.2">
      <c r="A249">
        <v>578770</v>
      </c>
      <c r="B249">
        <v>83</v>
      </c>
      <c r="C249">
        <v>37</v>
      </c>
    </row>
    <row r="250" spans="1:3" x14ac:dyDescent="0.2">
      <c r="A250">
        <v>629113</v>
      </c>
      <c r="B250">
        <v>72</v>
      </c>
      <c r="C250">
        <v>51</v>
      </c>
    </row>
    <row r="251" spans="1:3" x14ac:dyDescent="0.2">
      <c r="A251">
        <v>968335</v>
      </c>
      <c r="B251">
        <v>37</v>
      </c>
      <c r="C251">
        <v>11</v>
      </c>
    </row>
    <row r="252" spans="1:3" x14ac:dyDescent="0.2">
      <c r="A252">
        <v>989643</v>
      </c>
      <c r="B252">
        <v>78</v>
      </c>
      <c r="C252">
        <v>68</v>
      </c>
    </row>
    <row r="253" spans="1:3" x14ac:dyDescent="0.2">
      <c r="A253">
        <v>459616</v>
      </c>
      <c r="B253">
        <v>82</v>
      </c>
      <c r="C253">
        <v>61</v>
      </c>
    </row>
    <row r="254" spans="1:3" x14ac:dyDescent="0.2">
      <c r="A254">
        <v>825060</v>
      </c>
      <c r="B254">
        <v>89</v>
      </c>
      <c r="C254">
        <v>30</v>
      </c>
    </row>
    <row r="255" spans="1:3" x14ac:dyDescent="0.2">
      <c r="A255">
        <v>975088</v>
      </c>
      <c r="B255">
        <v>82</v>
      </c>
      <c r="C255">
        <v>57</v>
      </c>
    </row>
    <row r="256" spans="1:3" x14ac:dyDescent="0.2">
      <c r="A256">
        <v>211221</v>
      </c>
      <c r="B256">
        <v>70</v>
      </c>
      <c r="C256">
        <v>40</v>
      </c>
    </row>
    <row r="257" spans="1:3" x14ac:dyDescent="0.2">
      <c r="A257">
        <v>988514</v>
      </c>
      <c r="B257">
        <v>93</v>
      </c>
      <c r="C257">
        <v>46</v>
      </c>
    </row>
    <row r="258" spans="1:3" x14ac:dyDescent="0.2">
      <c r="A258">
        <v>181476</v>
      </c>
      <c r="B258">
        <v>93</v>
      </c>
      <c r="C258">
        <v>29</v>
      </c>
    </row>
    <row r="259" spans="1:3" x14ac:dyDescent="0.2">
      <c r="A259">
        <v>919609</v>
      </c>
      <c r="B259">
        <v>75</v>
      </c>
      <c r="C259">
        <v>65</v>
      </c>
    </row>
    <row r="260" spans="1:3" x14ac:dyDescent="0.2">
      <c r="A260">
        <v>418815</v>
      </c>
      <c r="B260">
        <v>94</v>
      </c>
      <c r="C260">
        <v>70</v>
      </c>
    </row>
    <row r="261" spans="1:3" x14ac:dyDescent="0.2">
      <c r="A261">
        <v>930176</v>
      </c>
      <c r="B261">
        <v>48</v>
      </c>
      <c r="C261">
        <v>34</v>
      </c>
    </row>
    <row r="262" spans="1:3" x14ac:dyDescent="0.2">
      <c r="A262">
        <v>407265</v>
      </c>
      <c r="B262">
        <v>60</v>
      </c>
      <c r="C262">
        <v>48</v>
      </c>
    </row>
    <row r="263" spans="1:3" x14ac:dyDescent="0.2">
      <c r="A263">
        <v>394921</v>
      </c>
      <c r="B263">
        <v>72</v>
      </c>
      <c r="C263">
        <v>44</v>
      </c>
    </row>
    <row r="264" spans="1:3" x14ac:dyDescent="0.2">
      <c r="A264">
        <v>889532</v>
      </c>
      <c r="B264">
        <v>82</v>
      </c>
      <c r="C264">
        <v>13</v>
      </c>
    </row>
    <row r="265" spans="1:3" x14ac:dyDescent="0.2">
      <c r="A265">
        <v>261690</v>
      </c>
      <c r="B265">
        <v>60</v>
      </c>
      <c r="C265">
        <v>26</v>
      </c>
    </row>
    <row r="266" spans="1:3" x14ac:dyDescent="0.2">
      <c r="A266">
        <v>268303</v>
      </c>
      <c r="B266">
        <v>82</v>
      </c>
      <c r="C266">
        <v>41</v>
      </c>
    </row>
    <row r="267" spans="1:3" x14ac:dyDescent="0.2">
      <c r="A267">
        <v>914066</v>
      </c>
      <c r="B267">
        <v>51</v>
      </c>
      <c r="C267">
        <v>23</v>
      </c>
    </row>
    <row r="268" spans="1:3" x14ac:dyDescent="0.2">
      <c r="A268">
        <v>546337</v>
      </c>
      <c r="B268">
        <v>71</v>
      </c>
      <c r="C268">
        <v>49</v>
      </c>
    </row>
    <row r="269" spans="1:3" x14ac:dyDescent="0.2">
      <c r="A269">
        <v>889230</v>
      </c>
      <c r="B269">
        <v>93</v>
      </c>
      <c r="C269">
        <v>15</v>
      </c>
    </row>
    <row r="270" spans="1:3" x14ac:dyDescent="0.2">
      <c r="A270">
        <v>930566</v>
      </c>
      <c r="B270">
        <v>82</v>
      </c>
      <c r="C270">
        <v>26</v>
      </c>
    </row>
    <row r="271" spans="1:3" x14ac:dyDescent="0.2">
      <c r="A271">
        <v>210775</v>
      </c>
      <c r="B271">
        <v>83</v>
      </c>
      <c r="C271">
        <v>67</v>
      </c>
    </row>
    <row r="272" spans="1:3" x14ac:dyDescent="0.2">
      <c r="A272">
        <v>174192</v>
      </c>
      <c r="B272">
        <v>84</v>
      </c>
      <c r="C272">
        <v>60</v>
      </c>
    </row>
    <row r="273" spans="1:3" x14ac:dyDescent="0.2">
      <c r="A273">
        <v>499815</v>
      </c>
      <c r="B273">
        <v>70</v>
      </c>
      <c r="C273">
        <v>56</v>
      </c>
    </row>
    <row r="274" spans="1:3" x14ac:dyDescent="0.2">
      <c r="A274">
        <v>963994</v>
      </c>
      <c r="B274">
        <v>60</v>
      </c>
      <c r="C274">
        <v>48</v>
      </c>
    </row>
    <row r="275" spans="1:3" x14ac:dyDescent="0.2">
      <c r="A275">
        <v>409966</v>
      </c>
      <c r="B275">
        <v>82</v>
      </c>
      <c r="C275">
        <v>68</v>
      </c>
    </row>
    <row r="276" spans="1:3" x14ac:dyDescent="0.2">
      <c r="A276">
        <v>470430</v>
      </c>
      <c r="B276">
        <v>71</v>
      </c>
      <c r="C276">
        <v>41</v>
      </c>
    </row>
    <row r="277" spans="1:3" x14ac:dyDescent="0.2">
      <c r="A277">
        <v>737432</v>
      </c>
      <c r="B277">
        <v>96</v>
      </c>
      <c r="C277">
        <v>75</v>
      </c>
    </row>
    <row r="278" spans="1:3" x14ac:dyDescent="0.2">
      <c r="A278">
        <v>381861</v>
      </c>
      <c r="B278">
        <v>58</v>
      </c>
      <c r="C278">
        <v>41</v>
      </c>
    </row>
    <row r="279" spans="1:3" x14ac:dyDescent="0.2">
      <c r="A279">
        <v>915049</v>
      </c>
      <c r="B279">
        <v>82</v>
      </c>
      <c r="C279">
        <v>35</v>
      </c>
    </row>
    <row r="280" spans="1:3" x14ac:dyDescent="0.2">
      <c r="A280">
        <v>532182</v>
      </c>
      <c r="B280">
        <v>67</v>
      </c>
      <c r="C280">
        <v>37</v>
      </c>
    </row>
    <row r="281" spans="1:3" x14ac:dyDescent="0.2">
      <c r="A281">
        <v>154433</v>
      </c>
      <c r="B281">
        <v>98</v>
      </c>
      <c r="C281">
        <v>21</v>
      </c>
    </row>
    <row r="282" spans="1:3" x14ac:dyDescent="0.2">
      <c r="A282">
        <v>524107</v>
      </c>
      <c r="B282">
        <v>66</v>
      </c>
      <c r="C282">
        <v>39</v>
      </c>
    </row>
    <row r="283" spans="1:3" x14ac:dyDescent="0.2">
      <c r="A283">
        <v>295873</v>
      </c>
      <c r="B283">
        <v>84</v>
      </c>
      <c r="C283">
        <v>72</v>
      </c>
    </row>
    <row r="284" spans="1:3" x14ac:dyDescent="0.2">
      <c r="A284">
        <v>803518</v>
      </c>
      <c r="B284">
        <v>62</v>
      </c>
      <c r="C284">
        <v>52</v>
      </c>
    </row>
  </sheetData>
  <autoFilter ref="A1:C284" xr:uid="{00000000-0009-0000-0000-000000000000}"/>
  <sortState xmlns:xlrd2="http://schemas.microsoft.com/office/spreadsheetml/2017/richdata2" ref="A2:E285">
    <sortCondition ref="E2:E285"/>
  </sortState>
  <conditionalFormatting sqref="A1:A284 A286:A1048576">
    <cfRule type="duplicateValues" dxfId="1" priority="1"/>
  </conditionalFormatting>
  <conditionalFormatting sqref="A2:C284">
    <cfRule type="expression" dxfId="0" priority="2">
      <formula>MIN($B2,$C2)&lt;50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39"/>
  <sheetViews>
    <sheetView zoomScale="140" zoomScaleNormal="140" workbookViewId="0">
      <selection activeCell="C1" sqref="C1:C1048576"/>
    </sheetView>
  </sheetViews>
  <sheetFormatPr baseColWidth="10" defaultRowHeight="15" x14ac:dyDescent="0.2"/>
  <cols>
    <col min="1" max="1" width="16.1640625" bestFit="1" customWidth="1"/>
    <col min="2" max="2" width="7.6640625" bestFit="1" customWidth="1"/>
    <col min="3" max="3" width="19.6640625" bestFit="1" customWidth="1"/>
    <col min="4" max="4" width="14.33203125" bestFit="1" customWidth="1"/>
    <col min="5" max="5" width="19.6640625" bestFit="1" customWidth="1"/>
    <col min="6" max="6" width="14.33203125" bestFit="1" customWidth="1"/>
  </cols>
  <sheetData>
    <row r="1" spans="1:4" x14ac:dyDescent="0.2">
      <c r="A1" t="s">
        <v>0</v>
      </c>
      <c r="B1" t="s">
        <v>14</v>
      </c>
      <c r="C1" t="s">
        <v>15</v>
      </c>
      <c r="D1" t="s">
        <v>16</v>
      </c>
    </row>
    <row r="2" spans="1:4" x14ac:dyDescent="0.2">
      <c r="A2">
        <v>808626</v>
      </c>
      <c r="B2" t="s">
        <v>17</v>
      </c>
      <c r="C2" t="s">
        <v>18</v>
      </c>
      <c r="D2" t="s">
        <v>19</v>
      </c>
    </row>
    <row r="3" spans="1:4" x14ac:dyDescent="0.2">
      <c r="A3">
        <v>200171</v>
      </c>
      <c r="B3" t="s">
        <v>20</v>
      </c>
      <c r="C3" t="s">
        <v>21</v>
      </c>
      <c r="D3" t="s">
        <v>22</v>
      </c>
    </row>
    <row r="4" spans="1:4" x14ac:dyDescent="0.2">
      <c r="A4">
        <v>633166</v>
      </c>
      <c r="B4" t="s">
        <v>17</v>
      </c>
      <c r="C4" t="s">
        <v>23</v>
      </c>
      <c r="D4" t="s">
        <v>24</v>
      </c>
    </row>
    <row r="5" spans="1:4" x14ac:dyDescent="0.2">
      <c r="A5">
        <v>381861</v>
      </c>
      <c r="B5" t="s">
        <v>20</v>
      </c>
      <c r="C5" t="s">
        <v>25</v>
      </c>
      <c r="D5" t="s">
        <v>26</v>
      </c>
    </row>
    <row r="6" spans="1:4" x14ac:dyDescent="0.2">
      <c r="A6">
        <v>864179</v>
      </c>
      <c r="B6" t="s">
        <v>17</v>
      </c>
      <c r="C6" t="s">
        <v>27</v>
      </c>
      <c r="D6" t="s">
        <v>28</v>
      </c>
    </row>
    <row r="7" spans="1:4" x14ac:dyDescent="0.2">
      <c r="A7">
        <v>864300</v>
      </c>
      <c r="B7" t="s">
        <v>17</v>
      </c>
      <c r="C7" t="s">
        <v>29</v>
      </c>
      <c r="D7" t="s">
        <v>28</v>
      </c>
    </row>
    <row r="8" spans="1:4" x14ac:dyDescent="0.2">
      <c r="A8">
        <v>122047</v>
      </c>
      <c r="B8" t="s">
        <v>17</v>
      </c>
      <c r="C8" t="s">
        <v>30</v>
      </c>
      <c r="D8" t="s">
        <v>31</v>
      </c>
    </row>
    <row r="9" spans="1:4" x14ac:dyDescent="0.2">
      <c r="A9">
        <v>355260</v>
      </c>
      <c r="B9" t="s">
        <v>17</v>
      </c>
      <c r="C9" t="s">
        <v>32</v>
      </c>
      <c r="D9" t="s">
        <v>31</v>
      </c>
    </row>
    <row r="10" spans="1:4" x14ac:dyDescent="0.2">
      <c r="A10">
        <v>584138</v>
      </c>
      <c r="B10" t="s">
        <v>20</v>
      </c>
      <c r="C10" t="s">
        <v>33</v>
      </c>
      <c r="D10" t="s">
        <v>34</v>
      </c>
    </row>
    <row r="11" spans="1:4" x14ac:dyDescent="0.2">
      <c r="A11">
        <v>894185</v>
      </c>
      <c r="B11" t="s">
        <v>17</v>
      </c>
      <c r="C11" t="s">
        <v>35</v>
      </c>
      <c r="D11" t="s">
        <v>34</v>
      </c>
    </row>
    <row r="12" spans="1:4" x14ac:dyDescent="0.2">
      <c r="A12">
        <v>871326</v>
      </c>
      <c r="B12" t="s">
        <v>20</v>
      </c>
      <c r="C12" t="s">
        <v>36</v>
      </c>
      <c r="D12" t="s">
        <v>37</v>
      </c>
    </row>
    <row r="13" spans="1:4" x14ac:dyDescent="0.2">
      <c r="A13">
        <v>162673</v>
      </c>
      <c r="B13" t="s">
        <v>17</v>
      </c>
      <c r="C13" t="s">
        <v>38</v>
      </c>
      <c r="D13" t="s">
        <v>39</v>
      </c>
    </row>
    <row r="14" spans="1:4" x14ac:dyDescent="0.2">
      <c r="A14">
        <v>754186</v>
      </c>
      <c r="B14" t="s">
        <v>17</v>
      </c>
      <c r="C14" t="s">
        <v>40</v>
      </c>
      <c r="D14" t="s">
        <v>41</v>
      </c>
    </row>
    <row r="15" spans="1:4" x14ac:dyDescent="0.2">
      <c r="A15">
        <v>298794</v>
      </c>
      <c r="B15" t="s">
        <v>17</v>
      </c>
      <c r="C15" t="s">
        <v>42</v>
      </c>
      <c r="D15" t="s">
        <v>43</v>
      </c>
    </row>
    <row r="16" spans="1:4" x14ac:dyDescent="0.2">
      <c r="A16">
        <v>420091</v>
      </c>
      <c r="B16" t="s">
        <v>17</v>
      </c>
      <c r="C16" t="s">
        <v>44</v>
      </c>
      <c r="D16" t="s">
        <v>43</v>
      </c>
    </row>
    <row r="17" spans="1:4" x14ac:dyDescent="0.2">
      <c r="A17">
        <v>473749</v>
      </c>
      <c r="B17" t="s">
        <v>17</v>
      </c>
      <c r="C17" t="s">
        <v>45</v>
      </c>
      <c r="D17" t="s">
        <v>43</v>
      </c>
    </row>
    <row r="18" spans="1:4" x14ac:dyDescent="0.2">
      <c r="A18">
        <v>858379</v>
      </c>
      <c r="B18" t="s">
        <v>17</v>
      </c>
      <c r="C18" t="s">
        <v>46</v>
      </c>
      <c r="D18" t="s">
        <v>43</v>
      </c>
    </row>
    <row r="19" spans="1:4" x14ac:dyDescent="0.2">
      <c r="A19">
        <v>264481</v>
      </c>
      <c r="B19" t="s">
        <v>17</v>
      </c>
      <c r="C19" t="s">
        <v>47</v>
      </c>
      <c r="D19" t="s">
        <v>48</v>
      </c>
    </row>
    <row r="20" spans="1:4" x14ac:dyDescent="0.2">
      <c r="A20">
        <v>473084</v>
      </c>
      <c r="B20" t="s">
        <v>20</v>
      </c>
      <c r="C20" t="s">
        <v>49</v>
      </c>
      <c r="D20" t="s">
        <v>50</v>
      </c>
    </row>
    <row r="21" spans="1:4" x14ac:dyDescent="0.2">
      <c r="A21">
        <v>952485</v>
      </c>
      <c r="B21" t="s">
        <v>20</v>
      </c>
      <c r="C21" t="s">
        <v>51</v>
      </c>
      <c r="D21" t="s">
        <v>52</v>
      </c>
    </row>
    <row r="22" spans="1:4" x14ac:dyDescent="0.2">
      <c r="A22">
        <v>139614</v>
      </c>
      <c r="B22" t="s">
        <v>20</v>
      </c>
      <c r="C22" t="s">
        <v>53</v>
      </c>
      <c r="D22" t="s">
        <v>52</v>
      </c>
    </row>
    <row r="23" spans="1:4" x14ac:dyDescent="0.2">
      <c r="A23">
        <v>116028</v>
      </c>
      <c r="B23" t="s">
        <v>20</v>
      </c>
      <c r="C23" t="s">
        <v>54</v>
      </c>
      <c r="D23" t="s">
        <v>55</v>
      </c>
    </row>
    <row r="24" spans="1:4" x14ac:dyDescent="0.2">
      <c r="A24">
        <v>394921</v>
      </c>
      <c r="B24" t="s">
        <v>17</v>
      </c>
      <c r="C24" t="s">
        <v>56</v>
      </c>
      <c r="D24" t="s">
        <v>57</v>
      </c>
    </row>
    <row r="25" spans="1:4" x14ac:dyDescent="0.2">
      <c r="A25">
        <v>490046</v>
      </c>
      <c r="B25" t="s">
        <v>17</v>
      </c>
      <c r="C25" t="s">
        <v>58</v>
      </c>
      <c r="D25" t="s">
        <v>57</v>
      </c>
    </row>
    <row r="26" spans="1:4" x14ac:dyDescent="0.2">
      <c r="A26">
        <v>858219</v>
      </c>
      <c r="B26" t="s">
        <v>20</v>
      </c>
      <c r="C26" t="s">
        <v>59</v>
      </c>
      <c r="D26" t="s">
        <v>60</v>
      </c>
    </row>
    <row r="27" spans="1:4" x14ac:dyDescent="0.2">
      <c r="A27">
        <v>273492</v>
      </c>
      <c r="B27" t="s">
        <v>17</v>
      </c>
      <c r="C27" t="s">
        <v>61</v>
      </c>
      <c r="D27" t="s">
        <v>62</v>
      </c>
    </row>
    <row r="28" spans="1:4" x14ac:dyDescent="0.2">
      <c r="A28">
        <v>371208</v>
      </c>
      <c r="B28" t="s">
        <v>17</v>
      </c>
      <c r="C28" t="s">
        <v>63</v>
      </c>
      <c r="D28" t="s">
        <v>64</v>
      </c>
    </row>
    <row r="29" spans="1:4" x14ac:dyDescent="0.2">
      <c r="A29">
        <v>371129</v>
      </c>
      <c r="B29" t="s">
        <v>17</v>
      </c>
      <c r="C29" t="s">
        <v>65</v>
      </c>
      <c r="D29" t="s">
        <v>66</v>
      </c>
    </row>
    <row r="30" spans="1:4" x14ac:dyDescent="0.2">
      <c r="A30">
        <v>556472</v>
      </c>
      <c r="B30" t="s">
        <v>17</v>
      </c>
      <c r="C30" t="s">
        <v>67</v>
      </c>
      <c r="D30" t="s">
        <v>66</v>
      </c>
    </row>
    <row r="31" spans="1:4" x14ac:dyDescent="0.2">
      <c r="A31">
        <v>670750</v>
      </c>
      <c r="B31" t="s">
        <v>17</v>
      </c>
      <c r="C31" t="s">
        <v>68</v>
      </c>
      <c r="D31" t="s">
        <v>69</v>
      </c>
    </row>
    <row r="32" spans="1:4" x14ac:dyDescent="0.2">
      <c r="A32">
        <v>768971</v>
      </c>
      <c r="B32" t="s">
        <v>17</v>
      </c>
      <c r="C32" t="s">
        <v>70</v>
      </c>
      <c r="D32" t="s">
        <v>71</v>
      </c>
    </row>
    <row r="33" spans="1:4" x14ac:dyDescent="0.2">
      <c r="A33">
        <v>219245</v>
      </c>
      <c r="B33" t="s">
        <v>17</v>
      </c>
      <c r="C33" t="s">
        <v>72</v>
      </c>
      <c r="D33" t="s">
        <v>73</v>
      </c>
    </row>
    <row r="34" spans="1:4" x14ac:dyDescent="0.2">
      <c r="A34">
        <v>174192</v>
      </c>
      <c r="B34" t="s">
        <v>20</v>
      </c>
      <c r="C34" t="s">
        <v>74</v>
      </c>
      <c r="D34" t="s">
        <v>75</v>
      </c>
    </row>
    <row r="35" spans="1:4" x14ac:dyDescent="0.2">
      <c r="A35">
        <v>374065</v>
      </c>
      <c r="B35" t="s">
        <v>20</v>
      </c>
      <c r="C35" t="s">
        <v>76</v>
      </c>
      <c r="D35" t="s">
        <v>77</v>
      </c>
    </row>
    <row r="36" spans="1:4" x14ac:dyDescent="0.2">
      <c r="A36">
        <v>538852</v>
      </c>
      <c r="B36" t="s">
        <v>20</v>
      </c>
      <c r="C36" t="s">
        <v>78</v>
      </c>
      <c r="D36" t="s">
        <v>79</v>
      </c>
    </row>
    <row r="37" spans="1:4" x14ac:dyDescent="0.2">
      <c r="A37">
        <v>420911</v>
      </c>
      <c r="B37" t="s">
        <v>20</v>
      </c>
      <c r="C37" t="s">
        <v>80</v>
      </c>
      <c r="D37" t="s">
        <v>81</v>
      </c>
    </row>
    <row r="38" spans="1:4" x14ac:dyDescent="0.2">
      <c r="A38">
        <v>387485</v>
      </c>
      <c r="B38" t="s">
        <v>17</v>
      </c>
      <c r="C38" t="s">
        <v>82</v>
      </c>
      <c r="D38" t="s">
        <v>83</v>
      </c>
    </row>
    <row r="39" spans="1:4" x14ac:dyDescent="0.2">
      <c r="A39">
        <v>402463</v>
      </c>
      <c r="B39" t="s">
        <v>20</v>
      </c>
      <c r="C39" t="s">
        <v>84</v>
      </c>
      <c r="D39" t="s">
        <v>85</v>
      </c>
    </row>
    <row r="40" spans="1:4" x14ac:dyDescent="0.2">
      <c r="A40">
        <v>524107</v>
      </c>
      <c r="B40" t="s">
        <v>20</v>
      </c>
      <c r="C40" t="s">
        <v>86</v>
      </c>
      <c r="D40" t="s">
        <v>85</v>
      </c>
    </row>
    <row r="41" spans="1:4" x14ac:dyDescent="0.2">
      <c r="A41">
        <v>682989</v>
      </c>
      <c r="B41" t="s">
        <v>17</v>
      </c>
      <c r="C41" t="s">
        <v>87</v>
      </c>
      <c r="D41" t="s">
        <v>88</v>
      </c>
    </row>
    <row r="42" spans="1:4" x14ac:dyDescent="0.2">
      <c r="A42">
        <v>948633</v>
      </c>
      <c r="B42" t="s">
        <v>17</v>
      </c>
      <c r="C42" t="s">
        <v>89</v>
      </c>
      <c r="D42" t="s">
        <v>88</v>
      </c>
    </row>
    <row r="43" spans="1:4" x14ac:dyDescent="0.2">
      <c r="A43">
        <v>559165</v>
      </c>
      <c r="B43" t="s">
        <v>20</v>
      </c>
      <c r="C43" t="s">
        <v>90</v>
      </c>
      <c r="D43" t="s">
        <v>91</v>
      </c>
    </row>
    <row r="44" spans="1:4" x14ac:dyDescent="0.2">
      <c r="A44">
        <v>101849</v>
      </c>
      <c r="B44" t="s">
        <v>20</v>
      </c>
      <c r="C44" t="s">
        <v>92</v>
      </c>
      <c r="D44" t="s">
        <v>91</v>
      </c>
    </row>
    <row r="45" spans="1:4" x14ac:dyDescent="0.2">
      <c r="A45">
        <v>303920</v>
      </c>
      <c r="B45" t="s">
        <v>20</v>
      </c>
      <c r="C45" t="s">
        <v>93</v>
      </c>
      <c r="D45" t="s">
        <v>91</v>
      </c>
    </row>
    <row r="46" spans="1:4" x14ac:dyDescent="0.2">
      <c r="A46">
        <v>262268</v>
      </c>
      <c r="B46" t="s">
        <v>17</v>
      </c>
      <c r="C46" t="s">
        <v>94</v>
      </c>
      <c r="D46" t="s">
        <v>95</v>
      </c>
    </row>
    <row r="47" spans="1:4" x14ac:dyDescent="0.2">
      <c r="A47">
        <v>486464</v>
      </c>
      <c r="B47" t="s">
        <v>17</v>
      </c>
      <c r="C47" t="s">
        <v>96</v>
      </c>
      <c r="D47" t="s">
        <v>95</v>
      </c>
    </row>
    <row r="48" spans="1:4" x14ac:dyDescent="0.2">
      <c r="A48">
        <v>914066</v>
      </c>
      <c r="B48" t="s">
        <v>20</v>
      </c>
      <c r="C48" t="s">
        <v>97</v>
      </c>
      <c r="D48" t="s">
        <v>98</v>
      </c>
    </row>
    <row r="49" spans="1:4" x14ac:dyDescent="0.2">
      <c r="A49">
        <v>418815</v>
      </c>
      <c r="B49" t="s">
        <v>20</v>
      </c>
      <c r="C49" t="s">
        <v>99</v>
      </c>
      <c r="D49" t="s">
        <v>98</v>
      </c>
    </row>
    <row r="50" spans="1:4" x14ac:dyDescent="0.2">
      <c r="A50">
        <v>969465</v>
      </c>
      <c r="B50" t="s">
        <v>20</v>
      </c>
      <c r="C50" t="s">
        <v>100</v>
      </c>
      <c r="D50" t="s">
        <v>98</v>
      </c>
    </row>
    <row r="51" spans="1:4" x14ac:dyDescent="0.2">
      <c r="A51">
        <v>228040</v>
      </c>
      <c r="B51" t="s">
        <v>17</v>
      </c>
      <c r="C51" t="s">
        <v>101</v>
      </c>
      <c r="D51" t="s">
        <v>102</v>
      </c>
    </row>
    <row r="52" spans="1:4" x14ac:dyDescent="0.2">
      <c r="A52">
        <v>509210</v>
      </c>
      <c r="B52" t="s">
        <v>20</v>
      </c>
      <c r="C52" t="s">
        <v>103</v>
      </c>
      <c r="D52" t="s">
        <v>104</v>
      </c>
    </row>
    <row r="53" spans="1:4" x14ac:dyDescent="0.2">
      <c r="A53">
        <v>395641</v>
      </c>
      <c r="B53" t="s">
        <v>20</v>
      </c>
      <c r="C53" t="s">
        <v>105</v>
      </c>
      <c r="D53" t="s">
        <v>104</v>
      </c>
    </row>
    <row r="54" spans="1:4" x14ac:dyDescent="0.2">
      <c r="A54">
        <v>134132</v>
      </c>
      <c r="B54" t="s">
        <v>20</v>
      </c>
      <c r="C54" t="s">
        <v>106</v>
      </c>
      <c r="D54" t="s">
        <v>104</v>
      </c>
    </row>
    <row r="55" spans="1:4" x14ac:dyDescent="0.2">
      <c r="A55">
        <v>376281</v>
      </c>
      <c r="B55" t="s">
        <v>17</v>
      </c>
      <c r="C55" t="s">
        <v>107</v>
      </c>
      <c r="D55" t="s">
        <v>108</v>
      </c>
    </row>
    <row r="56" spans="1:4" x14ac:dyDescent="0.2">
      <c r="A56">
        <v>647423</v>
      </c>
      <c r="B56" t="s">
        <v>17</v>
      </c>
      <c r="C56" t="s">
        <v>109</v>
      </c>
      <c r="D56" t="s">
        <v>108</v>
      </c>
    </row>
    <row r="57" spans="1:4" x14ac:dyDescent="0.2">
      <c r="A57">
        <v>307205</v>
      </c>
      <c r="B57" t="s">
        <v>20</v>
      </c>
      <c r="C57" t="s">
        <v>110</v>
      </c>
      <c r="D57" t="s">
        <v>111</v>
      </c>
    </row>
    <row r="58" spans="1:4" x14ac:dyDescent="0.2">
      <c r="A58">
        <v>297926</v>
      </c>
      <c r="B58" t="s">
        <v>20</v>
      </c>
      <c r="C58" t="s">
        <v>112</v>
      </c>
      <c r="D58" t="s">
        <v>113</v>
      </c>
    </row>
    <row r="59" spans="1:4" x14ac:dyDescent="0.2">
      <c r="A59">
        <v>995297</v>
      </c>
      <c r="B59" t="s">
        <v>20</v>
      </c>
      <c r="C59" t="s">
        <v>114</v>
      </c>
      <c r="D59" t="s">
        <v>115</v>
      </c>
    </row>
    <row r="60" spans="1:4" x14ac:dyDescent="0.2">
      <c r="A60">
        <v>254860</v>
      </c>
      <c r="B60" t="s">
        <v>17</v>
      </c>
      <c r="C60" t="s">
        <v>116</v>
      </c>
      <c r="D60" t="s">
        <v>117</v>
      </c>
    </row>
    <row r="61" spans="1:4" x14ac:dyDescent="0.2">
      <c r="A61">
        <v>576129</v>
      </c>
      <c r="B61" t="s">
        <v>17</v>
      </c>
      <c r="C61" t="s">
        <v>118</v>
      </c>
      <c r="D61" t="s">
        <v>119</v>
      </c>
    </row>
    <row r="62" spans="1:4" x14ac:dyDescent="0.2">
      <c r="A62">
        <v>757522</v>
      </c>
      <c r="B62" t="s">
        <v>17</v>
      </c>
      <c r="C62" t="s">
        <v>120</v>
      </c>
      <c r="D62" t="s">
        <v>119</v>
      </c>
    </row>
    <row r="63" spans="1:4" x14ac:dyDescent="0.2">
      <c r="A63">
        <v>211221</v>
      </c>
      <c r="B63" t="s">
        <v>20</v>
      </c>
      <c r="C63" t="s">
        <v>121</v>
      </c>
      <c r="D63" t="s">
        <v>122</v>
      </c>
    </row>
    <row r="64" spans="1:4" x14ac:dyDescent="0.2">
      <c r="A64">
        <v>577965</v>
      </c>
      <c r="B64" t="s">
        <v>20</v>
      </c>
      <c r="C64" t="s">
        <v>123</v>
      </c>
      <c r="D64" t="s">
        <v>124</v>
      </c>
    </row>
    <row r="65" spans="1:4" x14ac:dyDescent="0.2">
      <c r="A65">
        <v>708970</v>
      </c>
      <c r="B65" t="s">
        <v>17</v>
      </c>
      <c r="C65" t="s">
        <v>125</v>
      </c>
      <c r="D65" t="s">
        <v>126</v>
      </c>
    </row>
    <row r="66" spans="1:4" x14ac:dyDescent="0.2">
      <c r="A66">
        <v>466652</v>
      </c>
      <c r="B66" t="s">
        <v>20</v>
      </c>
      <c r="C66" t="s">
        <v>127</v>
      </c>
      <c r="D66" t="s">
        <v>128</v>
      </c>
    </row>
    <row r="67" spans="1:4" x14ac:dyDescent="0.2">
      <c r="A67">
        <v>194783</v>
      </c>
      <c r="B67" t="s">
        <v>17</v>
      </c>
      <c r="C67" t="s">
        <v>129</v>
      </c>
      <c r="D67" t="s">
        <v>130</v>
      </c>
    </row>
    <row r="68" spans="1:4" x14ac:dyDescent="0.2">
      <c r="A68">
        <v>545840</v>
      </c>
      <c r="B68" t="s">
        <v>20</v>
      </c>
      <c r="C68" t="s">
        <v>131</v>
      </c>
      <c r="D68" t="s">
        <v>132</v>
      </c>
    </row>
    <row r="69" spans="1:4" x14ac:dyDescent="0.2">
      <c r="A69">
        <v>915049</v>
      </c>
      <c r="B69" t="s">
        <v>20</v>
      </c>
      <c r="C69" t="s">
        <v>133</v>
      </c>
      <c r="D69" t="s">
        <v>134</v>
      </c>
    </row>
    <row r="70" spans="1:4" x14ac:dyDescent="0.2">
      <c r="A70">
        <v>819209</v>
      </c>
      <c r="B70" t="s">
        <v>20</v>
      </c>
      <c r="C70" t="s">
        <v>135</v>
      </c>
      <c r="D70" t="s">
        <v>134</v>
      </c>
    </row>
    <row r="71" spans="1:4" x14ac:dyDescent="0.2">
      <c r="A71">
        <v>751308</v>
      </c>
      <c r="B71" t="s">
        <v>20</v>
      </c>
      <c r="C71" t="s">
        <v>136</v>
      </c>
      <c r="D71" t="s">
        <v>134</v>
      </c>
    </row>
    <row r="72" spans="1:4" x14ac:dyDescent="0.2">
      <c r="A72">
        <v>892780</v>
      </c>
      <c r="B72" t="s">
        <v>17</v>
      </c>
      <c r="C72" t="s">
        <v>137</v>
      </c>
      <c r="D72" t="s">
        <v>138</v>
      </c>
    </row>
    <row r="73" spans="1:4" x14ac:dyDescent="0.2">
      <c r="A73">
        <v>546337</v>
      </c>
      <c r="B73" t="s">
        <v>17</v>
      </c>
      <c r="C73" t="s">
        <v>139</v>
      </c>
      <c r="D73" t="s">
        <v>140</v>
      </c>
    </row>
    <row r="74" spans="1:4" x14ac:dyDescent="0.2">
      <c r="A74">
        <v>862410</v>
      </c>
      <c r="B74" t="s">
        <v>17</v>
      </c>
      <c r="C74" t="s">
        <v>141</v>
      </c>
      <c r="D74" t="s">
        <v>142</v>
      </c>
    </row>
    <row r="75" spans="1:4" x14ac:dyDescent="0.2">
      <c r="A75">
        <v>972714</v>
      </c>
      <c r="B75" t="s">
        <v>17</v>
      </c>
      <c r="C75" t="s">
        <v>143</v>
      </c>
      <c r="D75" t="s">
        <v>142</v>
      </c>
    </row>
    <row r="76" spans="1:4" x14ac:dyDescent="0.2">
      <c r="A76">
        <v>506369</v>
      </c>
      <c r="B76" t="s">
        <v>17</v>
      </c>
      <c r="C76" t="s">
        <v>144</v>
      </c>
      <c r="D76" t="s">
        <v>145</v>
      </c>
    </row>
    <row r="77" spans="1:4" x14ac:dyDescent="0.2">
      <c r="A77">
        <v>335471</v>
      </c>
      <c r="B77" t="s">
        <v>17</v>
      </c>
      <c r="C77" t="s">
        <v>146</v>
      </c>
      <c r="D77" t="s">
        <v>147</v>
      </c>
    </row>
    <row r="78" spans="1:4" x14ac:dyDescent="0.2">
      <c r="A78">
        <v>478971</v>
      </c>
      <c r="B78" t="s">
        <v>17</v>
      </c>
      <c r="C78" t="s">
        <v>148</v>
      </c>
      <c r="D78" t="s">
        <v>147</v>
      </c>
    </row>
    <row r="79" spans="1:4" x14ac:dyDescent="0.2">
      <c r="A79">
        <v>607020</v>
      </c>
      <c r="B79" t="s">
        <v>17</v>
      </c>
      <c r="C79" t="s">
        <v>149</v>
      </c>
      <c r="D79" t="s">
        <v>147</v>
      </c>
    </row>
    <row r="80" spans="1:4" x14ac:dyDescent="0.2">
      <c r="A80">
        <v>786083</v>
      </c>
      <c r="B80" t="s">
        <v>17</v>
      </c>
      <c r="C80" t="s">
        <v>150</v>
      </c>
      <c r="D80" t="s">
        <v>147</v>
      </c>
    </row>
    <row r="81" spans="1:4" x14ac:dyDescent="0.2">
      <c r="A81">
        <v>789320</v>
      </c>
      <c r="B81" t="s">
        <v>17</v>
      </c>
      <c r="C81" t="s">
        <v>151</v>
      </c>
      <c r="D81" t="s">
        <v>147</v>
      </c>
    </row>
    <row r="82" spans="1:4" x14ac:dyDescent="0.2">
      <c r="A82">
        <v>110602</v>
      </c>
      <c r="B82" t="s">
        <v>17</v>
      </c>
      <c r="C82" t="s">
        <v>152</v>
      </c>
      <c r="D82" t="s">
        <v>153</v>
      </c>
    </row>
    <row r="83" spans="1:4" x14ac:dyDescent="0.2">
      <c r="A83">
        <v>191139</v>
      </c>
      <c r="B83" t="s">
        <v>17</v>
      </c>
      <c r="C83" t="s">
        <v>154</v>
      </c>
      <c r="D83" t="s">
        <v>155</v>
      </c>
    </row>
    <row r="84" spans="1:4" x14ac:dyDescent="0.2">
      <c r="A84">
        <v>643271</v>
      </c>
      <c r="B84" t="s">
        <v>17</v>
      </c>
      <c r="C84" t="s">
        <v>156</v>
      </c>
      <c r="D84" t="s">
        <v>155</v>
      </c>
    </row>
    <row r="85" spans="1:4" x14ac:dyDescent="0.2">
      <c r="A85">
        <v>811027</v>
      </c>
      <c r="B85" t="s">
        <v>17</v>
      </c>
      <c r="C85" t="s">
        <v>157</v>
      </c>
      <c r="D85" t="s">
        <v>155</v>
      </c>
    </row>
    <row r="86" spans="1:4" x14ac:dyDescent="0.2">
      <c r="A86">
        <v>210878</v>
      </c>
      <c r="B86" t="s">
        <v>20</v>
      </c>
      <c r="C86" t="s">
        <v>158</v>
      </c>
      <c r="D86" t="s">
        <v>159</v>
      </c>
    </row>
    <row r="87" spans="1:4" x14ac:dyDescent="0.2">
      <c r="A87">
        <v>943820</v>
      </c>
      <c r="B87" t="s">
        <v>20</v>
      </c>
      <c r="C87" t="s">
        <v>160</v>
      </c>
      <c r="D87" t="s">
        <v>159</v>
      </c>
    </row>
    <row r="88" spans="1:4" x14ac:dyDescent="0.2">
      <c r="A88">
        <v>869572</v>
      </c>
      <c r="B88" t="s">
        <v>20</v>
      </c>
      <c r="C88" t="s">
        <v>161</v>
      </c>
      <c r="D88" t="s">
        <v>159</v>
      </c>
    </row>
    <row r="89" spans="1:4" x14ac:dyDescent="0.2">
      <c r="A89">
        <v>125734</v>
      </c>
      <c r="B89" t="s">
        <v>20</v>
      </c>
      <c r="C89" t="s">
        <v>162</v>
      </c>
      <c r="D89" t="s">
        <v>159</v>
      </c>
    </row>
    <row r="90" spans="1:4" x14ac:dyDescent="0.2">
      <c r="A90">
        <v>803380</v>
      </c>
      <c r="B90" t="s">
        <v>20</v>
      </c>
      <c r="C90" t="s">
        <v>163</v>
      </c>
      <c r="D90" t="s">
        <v>164</v>
      </c>
    </row>
    <row r="91" spans="1:4" x14ac:dyDescent="0.2">
      <c r="A91">
        <v>542091</v>
      </c>
      <c r="B91" t="s">
        <v>17</v>
      </c>
      <c r="C91" t="s">
        <v>165</v>
      </c>
      <c r="D91" t="s">
        <v>166</v>
      </c>
    </row>
    <row r="92" spans="1:4" x14ac:dyDescent="0.2">
      <c r="A92">
        <v>367860</v>
      </c>
      <c r="B92" t="s">
        <v>17</v>
      </c>
      <c r="C92" t="s">
        <v>167</v>
      </c>
      <c r="D92" t="s">
        <v>168</v>
      </c>
    </row>
    <row r="93" spans="1:4" x14ac:dyDescent="0.2">
      <c r="A93">
        <v>389610</v>
      </c>
      <c r="B93" t="s">
        <v>17</v>
      </c>
      <c r="C93" t="s">
        <v>169</v>
      </c>
      <c r="D93" t="s">
        <v>168</v>
      </c>
    </row>
    <row r="94" spans="1:4" x14ac:dyDescent="0.2">
      <c r="A94">
        <v>754682</v>
      </c>
      <c r="B94" t="s">
        <v>17</v>
      </c>
      <c r="C94" t="s">
        <v>170</v>
      </c>
      <c r="D94" t="s">
        <v>168</v>
      </c>
    </row>
    <row r="95" spans="1:4" x14ac:dyDescent="0.2">
      <c r="A95">
        <v>220190</v>
      </c>
      <c r="B95" t="s">
        <v>20</v>
      </c>
      <c r="C95" t="s">
        <v>171</v>
      </c>
      <c r="D95" t="s">
        <v>172</v>
      </c>
    </row>
    <row r="96" spans="1:4" x14ac:dyDescent="0.2">
      <c r="A96">
        <v>434958</v>
      </c>
      <c r="B96" t="s">
        <v>17</v>
      </c>
      <c r="C96" t="s">
        <v>173</v>
      </c>
      <c r="D96" t="s">
        <v>174</v>
      </c>
    </row>
    <row r="97" spans="1:4" x14ac:dyDescent="0.2">
      <c r="A97">
        <v>390288</v>
      </c>
      <c r="B97" t="s">
        <v>17</v>
      </c>
      <c r="C97" t="s">
        <v>175</v>
      </c>
      <c r="D97" t="s">
        <v>176</v>
      </c>
    </row>
    <row r="98" spans="1:4" x14ac:dyDescent="0.2">
      <c r="A98">
        <v>629113</v>
      </c>
      <c r="B98" t="s">
        <v>20</v>
      </c>
      <c r="C98" t="s">
        <v>177</v>
      </c>
      <c r="D98" t="s">
        <v>178</v>
      </c>
    </row>
    <row r="99" spans="1:4" x14ac:dyDescent="0.2">
      <c r="A99">
        <v>722680</v>
      </c>
      <c r="B99" t="s">
        <v>17</v>
      </c>
      <c r="C99" t="s">
        <v>179</v>
      </c>
      <c r="D99" t="s">
        <v>180</v>
      </c>
    </row>
    <row r="100" spans="1:4" x14ac:dyDescent="0.2">
      <c r="A100">
        <v>410840</v>
      </c>
      <c r="B100" t="s">
        <v>20</v>
      </c>
      <c r="C100" t="s">
        <v>181</v>
      </c>
      <c r="D100" t="s">
        <v>182</v>
      </c>
    </row>
    <row r="101" spans="1:4" x14ac:dyDescent="0.2">
      <c r="A101">
        <v>220183</v>
      </c>
      <c r="B101" t="s">
        <v>17</v>
      </c>
      <c r="C101" t="s">
        <v>183</v>
      </c>
      <c r="D101" t="s">
        <v>184</v>
      </c>
    </row>
    <row r="102" spans="1:4" x14ac:dyDescent="0.2">
      <c r="A102">
        <v>299149</v>
      </c>
      <c r="B102" t="s">
        <v>20</v>
      </c>
      <c r="C102" t="s">
        <v>185</v>
      </c>
      <c r="D102" t="s">
        <v>186</v>
      </c>
    </row>
    <row r="103" spans="1:4" x14ac:dyDescent="0.2">
      <c r="A103">
        <v>436455</v>
      </c>
      <c r="B103" t="s">
        <v>20</v>
      </c>
      <c r="C103" t="s">
        <v>187</v>
      </c>
      <c r="D103" t="s">
        <v>188</v>
      </c>
    </row>
    <row r="104" spans="1:4" x14ac:dyDescent="0.2">
      <c r="A104">
        <v>106106</v>
      </c>
      <c r="B104" t="s">
        <v>20</v>
      </c>
      <c r="C104" t="s">
        <v>189</v>
      </c>
      <c r="D104" t="s">
        <v>190</v>
      </c>
    </row>
    <row r="105" spans="1:4" x14ac:dyDescent="0.2">
      <c r="A105">
        <v>540293</v>
      </c>
      <c r="B105" t="s">
        <v>20</v>
      </c>
      <c r="C105" t="s">
        <v>191</v>
      </c>
      <c r="D105" t="s">
        <v>192</v>
      </c>
    </row>
    <row r="106" spans="1:4" x14ac:dyDescent="0.2">
      <c r="A106">
        <v>500073</v>
      </c>
      <c r="B106" t="s">
        <v>17</v>
      </c>
      <c r="C106" t="s">
        <v>193</v>
      </c>
      <c r="D106" t="s">
        <v>194</v>
      </c>
    </row>
    <row r="107" spans="1:4" x14ac:dyDescent="0.2">
      <c r="A107">
        <v>332370</v>
      </c>
      <c r="B107" t="s">
        <v>17</v>
      </c>
      <c r="C107" t="s">
        <v>195</v>
      </c>
      <c r="D107" t="s">
        <v>196</v>
      </c>
    </row>
    <row r="108" spans="1:4" x14ac:dyDescent="0.2">
      <c r="A108">
        <v>499815</v>
      </c>
      <c r="B108" t="s">
        <v>17</v>
      </c>
      <c r="C108" t="s">
        <v>197</v>
      </c>
      <c r="D108" t="s">
        <v>196</v>
      </c>
    </row>
    <row r="109" spans="1:4" x14ac:dyDescent="0.2">
      <c r="A109">
        <v>859353</v>
      </c>
      <c r="B109" t="s">
        <v>17</v>
      </c>
      <c r="C109" t="s">
        <v>198</v>
      </c>
      <c r="D109" t="s">
        <v>196</v>
      </c>
    </row>
    <row r="110" spans="1:4" x14ac:dyDescent="0.2">
      <c r="A110">
        <v>928702</v>
      </c>
      <c r="B110" t="s">
        <v>20</v>
      </c>
      <c r="C110" t="s">
        <v>199</v>
      </c>
      <c r="D110" t="s">
        <v>200</v>
      </c>
    </row>
    <row r="111" spans="1:4" x14ac:dyDescent="0.2">
      <c r="A111">
        <v>701519</v>
      </c>
      <c r="B111" t="s">
        <v>17</v>
      </c>
      <c r="C111" t="s">
        <v>201</v>
      </c>
      <c r="D111" t="s">
        <v>202</v>
      </c>
    </row>
    <row r="112" spans="1:4" x14ac:dyDescent="0.2">
      <c r="A112">
        <v>551888</v>
      </c>
      <c r="B112" t="s">
        <v>20</v>
      </c>
      <c r="C112" t="s">
        <v>203</v>
      </c>
      <c r="D112" t="s">
        <v>204</v>
      </c>
    </row>
    <row r="113" spans="1:4" x14ac:dyDescent="0.2">
      <c r="A113">
        <v>880687</v>
      </c>
      <c r="B113" t="s">
        <v>20</v>
      </c>
      <c r="C113" t="s">
        <v>205</v>
      </c>
      <c r="D113" t="s">
        <v>206</v>
      </c>
    </row>
    <row r="114" spans="1:4" x14ac:dyDescent="0.2">
      <c r="A114">
        <v>377000</v>
      </c>
      <c r="B114" t="s">
        <v>20</v>
      </c>
      <c r="C114" t="s">
        <v>207</v>
      </c>
      <c r="D114" t="s">
        <v>206</v>
      </c>
    </row>
    <row r="115" spans="1:4" x14ac:dyDescent="0.2">
      <c r="A115">
        <v>427997</v>
      </c>
      <c r="B115" t="s">
        <v>17</v>
      </c>
      <c r="C115" t="s">
        <v>208</v>
      </c>
      <c r="D115" t="s">
        <v>209</v>
      </c>
    </row>
    <row r="116" spans="1:4" x14ac:dyDescent="0.2">
      <c r="A116">
        <v>634839</v>
      </c>
      <c r="B116" t="s">
        <v>17</v>
      </c>
      <c r="C116" t="s">
        <v>210</v>
      </c>
      <c r="D116" t="s">
        <v>209</v>
      </c>
    </row>
    <row r="117" spans="1:4" x14ac:dyDescent="0.2">
      <c r="A117">
        <v>666887</v>
      </c>
      <c r="B117" t="s">
        <v>17</v>
      </c>
      <c r="C117" t="s">
        <v>211</v>
      </c>
      <c r="D117" t="s">
        <v>212</v>
      </c>
    </row>
    <row r="118" spans="1:4" x14ac:dyDescent="0.2">
      <c r="A118">
        <v>988514</v>
      </c>
      <c r="B118" t="s">
        <v>17</v>
      </c>
      <c r="C118" t="s">
        <v>213</v>
      </c>
      <c r="D118" t="s">
        <v>214</v>
      </c>
    </row>
    <row r="119" spans="1:4" x14ac:dyDescent="0.2">
      <c r="A119">
        <v>214609</v>
      </c>
      <c r="B119" t="s">
        <v>17</v>
      </c>
      <c r="C119" t="s">
        <v>215</v>
      </c>
      <c r="D119" t="s">
        <v>216</v>
      </c>
    </row>
    <row r="120" spans="1:4" x14ac:dyDescent="0.2">
      <c r="A120">
        <v>893863</v>
      </c>
      <c r="B120" t="s">
        <v>17</v>
      </c>
      <c r="C120" t="s">
        <v>217</v>
      </c>
      <c r="D120" t="s">
        <v>218</v>
      </c>
    </row>
    <row r="121" spans="1:4" x14ac:dyDescent="0.2">
      <c r="A121">
        <v>179414</v>
      </c>
      <c r="B121" t="s">
        <v>17</v>
      </c>
      <c r="C121" t="s">
        <v>219</v>
      </c>
      <c r="D121" t="s">
        <v>220</v>
      </c>
    </row>
    <row r="122" spans="1:4" x14ac:dyDescent="0.2">
      <c r="A122">
        <v>237285</v>
      </c>
      <c r="B122" t="s">
        <v>17</v>
      </c>
      <c r="C122" t="s">
        <v>221</v>
      </c>
      <c r="D122" t="s">
        <v>220</v>
      </c>
    </row>
    <row r="123" spans="1:4" x14ac:dyDescent="0.2">
      <c r="A123">
        <v>409966</v>
      </c>
      <c r="B123" t="s">
        <v>17</v>
      </c>
      <c r="C123" t="s">
        <v>222</v>
      </c>
      <c r="D123" t="s">
        <v>220</v>
      </c>
    </row>
    <row r="124" spans="1:4" x14ac:dyDescent="0.2">
      <c r="A124">
        <v>820232</v>
      </c>
      <c r="B124" t="s">
        <v>17</v>
      </c>
      <c r="C124" t="s">
        <v>223</v>
      </c>
      <c r="D124" t="s">
        <v>220</v>
      </c>
    </row>
    <row r="125" spans="1:4" x14ac:dyDescent="0.2">
      <c r="A125">
        <v>933517</v>
      </c>
      <c r="B125" t="s">
        <v>17</v>
      </c>
      <c r="C125" t="s">
        <v>224</v>
      </c>
      <c r="D125" t="s">
        <v>225</v>
      </c>
    </row>
    <row r="126" spans="1:4" x14ac:dyDescent="0.2">
      <c r="A126">
        <v>543560</v>
      </c>
      <c r="B126" t="s">
        <v>20</v>
      </c>
      <c r="C126" t="s">
        <v>226</v>
      </c>
      <c r="D126" t="s">
        <v>227</v>
      </c>
    </row>
    <row r="127" spans="1:4" x14ac:dyDescent="0.2">
      <c r="A127">
        <v>355787</v>
      </c>
      <c r="B127" t="s">
        <v>20</v>
      </c>
      <c r="C127" t="s">
        <v>228</v>
      </c>
      <c r="D127" t="s">
        <v>227</v>
      </c>
    </row>
    <row r="128" spans="1:4" x14ac:dyDescent="0.2">
      <c r="A128">
        <v>995320</v>
      </c>
      <c r="B128" t="s">
        <v>20</v>
      </c>
      <c r="C128" t="s">
        <v>229</v>
      </c>
      <c r="D128" t="s">
        <v>230</v>
      </c>
    </row>
    <row r="129" spans="1:4" x14ac:dyDescent="0.2">
      <c r="A129">
        <v>630097</v>
      </c>
      <c r="B129" t="s">
        <v>20</v>
      </c>
      <c r="C129" t="s">
        <v>231</v>
      </c>
      <c r="D129" t="s">
        <v>232</v>
      </c>
    </row>
    <row r="130" spans="1:4" x14ac:dyDescent="0.2">
      <c r="A130">
        <v>459428</v>
      </c>
      <c r="B130" t="s">
        <v>20</v>
      </c>
      <c r="C130" t="s">
        <v>233</v>
      </c>
      <c r="D130" t="s">
        <v>232</v>
      </c>
    </row>
    <row r="131" spans="1:4" x14ac:dyDescent="0.2">
      <c r="A131">
        <v>237783</v>
      </c>
      <c r="B131" t="s">
        <v>20</v>
      </c>
      <c r="C131" t="s">
        <v>234</v>
      </c>
      <c r="D131" t="s">
        <v>232</v>
      </c>
    </row>
    <row r="132" spans="1:4" x14ac:dyDescent="0.2">
      <c r="A132">
        <v>242951</v>
      </c>
      <c r="B132" t="s">
        <v>20</v>
      </c>
      <c r="C132" t="s">
        <v>235</v>
      </c>
      <c r="D132" t="s">
        <v>232</v>
      </c>
    </row>
    <row r="133" spans="1:4" x14ac:dyDescent="0.2">
      <c r="A133">
        <v>302320</v>
      </c>
      <c r="B133" t="s">
        <v>20</v>
      </c>
      <c r="C133" t="s">
        <v>236</v>
      </c>
      <c r="D133" t="s">
        <v>232</v>
      </c>
    </row>
    <row r="134" spans="1:4" x14ac:dyDescent="0.2">
      <c r="A134">
        <v>165448</v>
      </c>
      <c r="B134" t="s">
        <v>20</v>
      </c>
      <c r="C134" t="s">
        <v>237</v>
      </c>
      <c r="D134" t="s">
        <v>232</v>
      </c>
    </row>
    <row r="135" spans="1:4" x14ac:dyDescent="0.2">
      <c r="A135">
        <v>787252</v>
      </c>
      <c r="B135" t="s">
        <v>20</v>
      </c>
      <c r="C135" t="s">
        <v>238</v>
      </c>
      <c r="D135" t="s">
        <v>239</v>
      </c>
    </row>
    <row r="136" spans="1:4" x14ac:dyDescent="0.2">
      <c r="A136">
        <v>583876</v>
      </c>
      <c r="B136" t="s">
        <v>20</v>
      </c>
      <c r="C136" t="s">
        <v>240</v>
      </c>
      <c r="D136" t="s">
        <v>239</v>
      </c>
    </row>
    <row r="137" spans="1:4" x14ac:dyDescent="0.2">
      <c r="A137">
        <v>643657</v>
      </c>
      <c r="B137" t="s">
        <v>17</v>
      </c>
      <c r="C137" t="s">
        <v>241</v>
      </c>
      <c r="D137" t="s">
        <v>242</v>
      </c>
    </row>
    <row r="138" spans="1:4" x14ac:dyDescent="0.2">
      <c r="A138">
        <v>319782</v>
      </c>
      <c r="B138" t="s">
        <v>20</v>
      </c>
      <c r="C138" t="s">
        <v>243</v>
      </c>
      <c r="D138" t="s">
        <v>244</v>
      </c>
    </row>
    <row r="139" spans="1:4" x14ac:dyDescent="0.2">
      <c r="A139">
        <v>567518</v>
      </c>
      <c r="B139" t="s">
        <v>20</v>
      </c>
      <c r="C139" t="s">
        <v>245</v>
      </c>
      <c r="D139" t="s">
        <v>246</v>
      </c>
    </row>
    <row r="140" spans="1:4" x14ac:dyDescent="0.2">
      <c r="A140">
        <v>151955</v>
      </c>
      <c r="B140" t="s">
        <v>17</v>
      </c>
      <c r="C140" t="s">
        <v>247</v>
      </c>
      <c r="D140" t="s">
        <v>248</v>
      </c>
    </row>
    <row r="141" spans="1:4" x14ac:dyDescent="0.2">
      <c r="A141">
        <v>261690</v>
      </c>
      <c r="B141" t="s">
        <v>17</v>
      </c>
      <c r="C141" t="s">
        <v>249</v>
      </c>
      <c r="D141" t="s">
        <v>248</v>
      </c>
    </row>
    <row r="142" spans="1:4" x14ac:dyDescent="0.2">
      <c r="A142">
        <v>820998</v>
      </c>
      <c r="B142" t="s">
        <v>17</v>
      </c>
      <c r="C142" t="s">
        <v>250</v>
      </c>
      <c r="D142" t="s">
        <v>248</v>
      </c>
    </row>
    <row r="143" spans="1:4" x14ac:dyDescent="0.2">
      <c r="A143">
        <v>490214</v>
      </c>
      <c r="B143" t="s">
        <v>20</v>
      </c>
      <c r="C143" t="s">
        <v>251</v>
      </c>
      <c r="D143" t="s">
        <v>252</v>
      </c>
    </row>
    <row r="144" spans="1:4" x14ac:dyDescent="0.2">
      <c r="A144">
        <v>741150</v>
      </c>
      <c r="B144" t="s">
        <v>20</v>
      </c>
      <c r="C144" t="s">
        <v>253</v>
      </c>
      <c r="D144" t="s">
        <v>252</v>
      </c>
    </row>
    <row r="145" spans="1:4" x14ac:dyDescent="0.2">
      <c r="A145">
        <v>459587</v>
      </c>
      <c r="B145" t="s">
        <v>20</v>
      </c>
      <c r="C145" t="s">
        <v>254</v>
      </c>
      <c r="D145" t="s">
        <v>252</v>
      </c>
    </row>
    <row r="146" spans="1:4" x14ac:dyDescent="0.2">
      <c r="A146">
        <v>771154</v>
      </c>
      <c r="B146" t="s">
        <v>20</v>
      </c>
      <c r="C146" t="s">
        <v>255</v>
      </c>
      <c r="D146" t="s">
        <v>256</v>
      </c>
    </row>
    <row r="147" spans="1:4" x14ac:dyDescent="0.2">
      <c r="A147">
        <v>788675</v>
      </c>
      <c r="B147" t="s">
        <v>20</v>
      </c>
      <c r="C147" t="s">
        <v>257</v>
      </c>
      <c r="D147" t="s">
        <v>256</v>
      </c>
    </row>
    <row r="148" spans="1:4" x14ac:dyDescent="0.2">
      <c r="A148">
        <v>129760</v>
      </c>
      <c r="B148" t="s">
        <v>20</v>
      </c>
      <c r="C148" t="s">
        <v>258</v>
      </c>
      <c r="D148" t="s">
        <v>259</v>
      </c>
    </row>
    <row r="149" spans="1:4" x14ac:dyDescent="0.2">
      <c r="A149">
        <v>604785</v>
      </c>
      <c r="B149" t="s">
        <v>20</v>
      </c>
      <c r="C149" t="s">
        <v>260</v>
      </c>
      <c r="D149" t="s">
        <v>259</v>
      </c>
    </row>
    <row r="150" spans="1:4" x14ac:dyDescent="0.2">
      <c r="A150">
        <v>471181</v>
      </c>
      <c r="B150" t="s">
        <v>20</v>
      </c>
      <c r="C150" t="s">
        <v>261</v>
      </c>
      <c r="D150" t="s">
        <v>259</v>
      </c>
    </row>
    <row r="151" spans="1:4" x14ac:dyDescent="0.2">
      <c r="A151">
        <v>326640</v>
      </c>
      <c r="B151" t="s">
        <v>17</v>
      </c>
      <c r="C151" t="s">
        <v>262</v>
      </c>
      <c r="D151" t="s">
        <v>263</v>
      </c>
    </row>
    <row r="152" spans="1:4" x14ac:dyDescent="0.2">
      <c r="A152">
        <v>347000</v>
      </c>
      <c r="B152" t="s">
        <v>17</v>
      </c>
      <c r="C152" t="s">
        <v>264</v>
      </c>
      <c r="D152" t="s">
        <v>265</v>
      </c>
    </row>
    <row r="153" spans="1:4" x14ac:dyDescent="0.2">
      <c r="A153">
        <v>392118</v>
      </c>
      <c r="B153" t="s">
        <v>17</v>
      </c>
      <c r="C153" t="s">
        <v>266</v>
      </c>
      <c r="D153" t="s">
        <v>265</v>
      </c>
    </row>
    <row r="154" spans="1:4" x14ac:dyDescent="0.2">
      <c r="A154">
        <v>628854</v>
      </c>
      <c r="B154" t="s">
        <v>20</v>
      </c>
      <c r="C154" t="s">
        <v>267</v>
      </c>
      <c r="D154" t="s">
        <v>268</v>
      </c>
    </row>
    <row r="155" spans="1:4" x14ac:dyDescent="0.2">
      <c r="A155">
        <v>694185</v>
      </c>
      <c r="B155" t="s">
        <v>20</v>
      </c>
      <c r="C155" t="s">
        <v>269</v>
      </c>
      <c r="D155" t="s">
        <v>270</v>
      </c>
    </row>
    <row r="156" spans="1:4" x14ac:dyDescent="0.2">
      <c r="A156">
        <v>817037</v>
      </c>
      <c r="B156" t="s">
        <v>20</v>
      </c>
      <c r="C156" t="s">
        <v>271</v>
      </c>
      <c r="D156" t="s">
        <v>270</v>
      </c>
    </row>
    <row r="157" spans="1:4" x14ac:dyDescent="0.2">
      <c r="A157">
        <v>632168</v>
      </c>
      <c r="B157" t="s">
        <v>20</v>
      </c>
      <c r="C157" t="s">
        <v>272</v>
      </c>
      <c r="D157" t="s">
        <v>270</v>
      </c>
    </row>
    <row r="158" spans="1:4" x14ac:dyDescent="0.2">
      <c r="A158">
        <v>584807</v>
      </c>
      <c r="B158" t="s">
        <v>20</v>
      </c>
      <c r="C158" t="s">
        <v>273</v>
      </c>
      <c r="D158" t="s">
        <v>270</v>
      </c>
    </row>
    <row r="159" spans="1:4" x14ac:dyDescent="0.2">
      <c r="A159">
        <v>169386</v>
      </c>
      <c r="B159" t="s">
        <v>20</v>
      </c>
      <c r="C159" t="s">
        <v>274</v>
      </c>
      <c r="D159" t="s">
        <v>270</v>
      </c>
    </row>
    <row r="160" spans="1:4" x14ac:dyDescent="0.2">
      <c r="A160">
        <v>707007</v>
      </c>
      <c r="B160" t="s">
        <v>20</v>
      </c>
      <c r="C160" t="s">
        <v>275</v>
      </c>
      <c r="D160" t="s">
        <v>270</v>
      </c>
    </row>
    <row r="161" spans="1:4" x14ac:dyDescent="0.2">
      <c r="A161">
        <v>459616</v>
      </c>
      <c r="B161" t="s">
        <v>20</v>
      </c>
      <c r="C161" t="s">
        <v>276</v>
      </c>
      <c r="D161" t="s">
        <v>270</v>
      </c>
    </row>
    <row r="162" spans="1:4" x14ac:dyDescent="0.2">
      <c r="A162">
        <v>178330</v>
      </c>
      <c r="B162" t="s">
        <v>20</v>
      </c>
      <c r="C162" t="s">
        <v>277</v>
      </c>
      <c r="D162" t="s">
        <v>270</v>
      </c>
    </row>
    <row r="163" spans="1:4" x14ac:dyDescent="0.2">
      <c r="A163">
        <v>866925</v>
      </c>
      <c r="B163" t="s">
        <v>17</v>
      </c>
      <c r="C163" t="s">
        <v>278</v>
      </c>
      <c r="D163" t="s">
        <v>279</v>
      </c>
    </row>
    <row r="164" spans="1:4" x14ac:dyDescent="0.2">
      <c r="A164">
        <v>207814</v>
      </c>
      <c r="B164" t="s">
        <v>17</v>
      </c>
      <c r="C164" t="s">
        <v>155</v>
      </c>
      <c r="D164" t="s">
        <v>280</v>
      </c>
    </row>
    <row r="165" spans="1:4" x14ac:dyDescent="0.2">
      <c r="A165">
        <v>231952</v>
      </c>
      <c r="B165" t="s">
        <v>17</v>
      </c>
      <c r="C165" t="s">
        <v>281</v>
      </c>
      <c r="D165" t="s">
        <v>280</v>
      </c>
    </row>
    <row r="166" spans="1:4" x14ac:dyDescent="0.2">
      <c r="A166">
        <v>420404</v>
      </c>
      <c r="B166" t="s">
        <v>17</v>
      </c>
      <c r="C166" t="s">
        <v>282</v>
      </c>
      <c r="D166" t="s">
        <v>280</v>
      </c>
    </row>
    <row r="167" spans="1:4" x14ac:dyDescent="0.2">
      <c r="A167">
        <v>530538</v>
      </c>
      <c r="B167" t="s">
        <v>17</v>
      </c>
      <c r="C167" t="s">
        <v>283</v>
      </c>
      <c r="D167" t="s">
        <v>280</v>
      </c>
    </row>
    <row r="168" spans="1:4" x14ac:dyDescent="0.2">
      <c r="A168">
        <v>796270</v>
      </c>
      <c r="B168" t="s">
        <v>17</v>
      </c>
      <c r="C168" t="s">
        <v>284</v>
      </c>
      <c r="D168" t="s">
        <v>285</v>
      </c>
    </row>
    <row r="169" spans="1:4" x14ac:dyDescent="0.2">
      <c r="A169">
        <v>878520</v>
      </c>
      <c r="B169" t="s">
        <v>17</v>
      </c>
      <c r="C169" t="s">
        <v>286</v>
      </c>
      <c r="D169" t="s">
        <v>285</v>
      </c>
    </row>
    <row r="170" spans="1:4" x14ac:dyDescent="0.2">
      <c r="A170">
        <v>418668</v>
      </c>
      <c r="B170" t="s">
        <v>20</v>
      </c>
      <c r="C170" t="s">
        <v>287</v>
      </c>
      <c r="D170" t="s">
        <v>288</v>
      </c>
    </row>
    <row r="171" spans="1:4" x14ac:dyDescent="0.2">
      <c r="A171">
        <v>123870</v>
      </c>
      <c r="B171" t="s">
        <v>20</v>
      </c>
      <c r="C171" t="s">
        <v>289</v>
      </c>
      <c r="D171" t="s">
        <v>290</v>
      </c>
    </row>
    <row r="172" spans="1:4" x14ac:dyDescent="0.2">
      <c r="A172">
        <v>703066</v>
      </c>
      <c r="B172" t="s">
        <v>20</v>
      </c>
      <c r="C172" t="s">
        <v>291</v>
      </c>
      <c r="D172" t="s">
        <v>292</v>
      </c>
    </row>
    <row r="173" spans="1:4" x14ac:dyDescent="0.2">
      <c r="A173">
        <v>785520</v>
      </c>
      <c r="B173" t="s">
        <v>20</v>
      </c>
      <c r="C173" t="s">
        <v>293</v>
      </c>
      <c r="D173" t="s">
        <v>294</v>
      </c>
    </row>
    <row r="174" spans="1:4" x14ac:dyDescent="0.2">
      <c r="A174">
        <v>184625</v>
      </c>
      <c r="B174" t="s">
        <v>17</v>
      </c>
      <c r="C174" t="s">
        <v>295</v>
      </c>
      <c r="D174" t="s">
        <v>296</v>
      </c>
    </row>
    <row r="175" spans="1:4" x14ac:dyDescent="0.2">
      <c r="A175">
        <v>260102</v>
      </c>
      <c r="B175" t="s">
        <v>17</v>
      </c>
      <c r="C175" t="s">
        <v>297</v>
      </c>
      <c r="D175" t="s">
        <v>296</v>
      </c>
    </row>
    <row r="176" spans="1:4" x14ac:dyDescent="0.2">
      <c r="A176">
        <v>470430</v>
      </c>
      <c r="B176" t="s">
        <v>17</v>
      </c>
      <c r="C176" t="s">
        <v>298</v>
      </c>
      <c r="D176" t="s">
        <v>296</v>
      </c>
    </row>
    <row r="177" spans="1:4" x14ac:dyDescent="0.2">
      <c r="A177">
        <v>268303</v>
      </c>
      <c r="B177" t="s">
        <v>20</v>
      </c>
      <c r="C177" t="s">
        <v>299</v>
      </c>
      <c r="D177" t="s">
        <v>300</v>
      </c>
    </row>
    <row r="178" spans="1:4" x14ac:dyDescent="0.2">
      <c r="A178">
        <v>444101</v>
      </c>
      <c r="B178" t="s">
        <v>17</v>
      </c>
      <c r="C178" t="s">
        <v>301</v>
      </c>
      <c r="D178" t="s">
        <v>302</v>
      </c>
    </row>
    <row r="179" spans="1:4" x14ac:dyDescent="0.2">
      <c r="A179">
        <v>768332</v>
      </c>
      <c r="B179" t="s">
        <v>17</v>
      </c>
      <c r="C179" t="s">
        <v>303</v>
      </c>
      <c r="D179" t="s">
        <v>304</v>
      </c>
    </row>
    <row r="180" spans="1:4" x14ac:dyDescent="0.2">
      <c r="A180">
        <v>103942</v>
      </c>
      <c r="B180" t="s">
        <v>17</v>
      </c>
      <c r="C180" t="s">
        <v>305</v>
      </c>
      <c r="D180" t="s">
        <v>306</v>
      </c>
    </row>
    <row r="181" spans="1:4" x14ac:dyDescent="0.2">
      <c r="A181">
        <v>152075</v>
      </c>
      <c r="B181" t="s">
        <v>17</v>
      </c>
      <c r="C181" t="s">
        <v>307</v>
      </c>
      <c r="D181" t="s">
        <v>306</v>
      </c>
    </row>
    <row r="182" spans="1:4" x14ac:dyDescent="0.2">
      <c r="A182">
        <v>343177</v>
      </c>
      <c r="B182" t="s">
        <v>17</v>
      </c>
      <c r="C182" t="s">
        <v>308</v>
      </c>
      <c r="D182" t="s">
        <v>306</v>
      </c>
    </row>
    <row r="183" spans="1:4" x14ac:dyDescent="0.2">
      <c r="A183">
        <v>515100</v>
      </c>
      <c r="B183" t="s">
        <v>17</v>
      </c>
      <c r="C183" t="s">
        <v>309</v>
      </c>
      <c r="D183" t="s">
        <v>306</v>
      </c>
    </row>
    <row r="184" spans="1:4" x14ac:dyDescent="0.2">
      <c r="A184">
        <v>989643</v>
      </c>
      <c r="B184" t="s">
        <v>17</v>
      </c>
      <c r="C184" t="s">
        <v>310</v>
      </c>
      <c r="D184" t="s">
        <v>306</v>
      </c>
    </row>
    <row r="185" spans="1:4" x14ac:dyDescent="0.2">
      <c r="A185">
        <v>188579</v>
      </c>
      <c r="B185" t="s">
        <v>17</v>
      </c>
      <c r="C185" t="s">
        <v>311</v>
      </c>
      <c r="D185" t="s">
        <v>312</v>
      </c>
    </row>
    <row r="186" spans="1:4" x14ac:dyDescent="0.2">
      <c r="A186">
        <v>542230</v>
      </c>
      <c r="B186" t="s">
        <v>17</v>
      </c>
      <c r="C186" t="s">
        <v>313</v>
      </c>
      <c r="D186" t="s">
        <v>314</v>
      </c>
    </row>
    <row r="187" spans="1:4" x14ac:dyDescent="0.2">
      <c r="A187">
        <v>947045</v>
      </c>
      <c r="B187" t="s">
        <v>17</v>
      </c>
      <c r="C187" t="s">
        <v>315</v>
      </c>
      <c r="D187" t="s">
        <v>314</v>
      </c>
    </row>
    <row r="188" spans="1:4" x14ac:dyDescent="0.2">
      <c r="A188">
        <v>967387</v>
      </c>
      <c r="B188" t="s">
        <v>20</v>
      </c>
      <c r="C188" t="s">
        <v>316</v>
      </c>
      <c r="D188" t="s">
        <v>317</v>
      </c>
    </row>
    <row r="189" spans="1:4" x14ac:dyDescent="0.2">
      <c r="A189">
        <v>118179</v>
      </c>
      <c r="B189" t="s">
        <v>17</v>
      </c>
      <c r="C189" t="s">
        <v>318</v>
      </c>
      <c r="D189" t="s">
        <v>319</v>
      </c>
    </row>
    <row r="190" spans="1:4" x14ac:dyDescent="0.2">
      <c r="A190">
        <v>143646</v>
      </c>
      <c r="B190" t="s">
        <v>17</v>
      </c>
      <c r="C190" t="s">
        <v>320</v>
      </c>
      <c r="D190" t="s">
        <v>319</v>
      </c>
    </row>
    <row r="191" spans="1:4" x14ac:dyDescent="0.2">
      <c r="A191">
        <v>346839</v>
      </c>
      <c r="B191" t="s">
        <v>17</v>
      </c>
      <c r="C191" t="s">
        <v>321</v>
      </c>
      <c r="D191" t="s">
        <v>319</v>
      </c>
    </row>
    <row r="192" spans="1:4" x14ac:dyDescent="0.2">
      <c r="A192">
        <v>717907</v>
      </c>
      <c r="B192" t="s">
        <v>17</v>
      </c>
      <c r="C192" t="s">
        <v>322</v>
      </c>
      <c r="D192" t="s">
        <v>319</v>
      </c>
    </row>
    <row r="193" spans="1:4" x14ac:dyDescent="0.2">
      <c r="A193">
        <v>928934</v>
      </c>
      <c r="B193" t="s">
        <v>17</v>
      </c>
      <c r="C193" t="s">
        <v>323</v>
      </c>
      <c r="D193" t="s">
        <v>319</v>
      </c>
    </row>
    <row r="194" spans="1:4" x14ac:dyDescent="0.2">
      <c r="A194">
        <v>504398</v>
      </c>
      <c r="B194" t="s">
        <v>17</v>
      </c>
      <c r="C194" t="s">
        <v>324</v>
      </c>
      <c r="D194" t="s">
        <v>325</v>
      </c>
    </row>
    <row r="195" spans="1:4" x14ac:dyDescent="0.2">
      <c r="A195">
        <v>361690</v>
      </c>
      <c r="B195" t="s">
        <v>17</v>
      </c>
      <c r="C195" t="s">
        <v>326</v>
      </c>
      <c r="D195" t="s">
        <v>327</v>
      </c>
    </row>
    <row r="196" spans="1:4" x14ac:dyDescent="0.2">
      <c r="A196">
        <v>535581</v>
      </c>
      <c r="B196" t="s">
        <v>17</v>
      </c>
      <c r="C196" t="s">
        <v>328</v>
      </c>
      <c r="D196" t="s">
        <v>327</v>
      </c>
    </row>
    <row r="197" spans="1:4" x14ac:dyDescent="0.2">
      <c r="A197">
        <v>546464</v>
      </c>
      <c r="B197" t="s">
        <v>17</v>
      </c>
      <c r="C197" t="s">
        <v>329</v>
      </c>
      <c r="D197" t="s">
        <v>327</v>
      </c>
    </row>
    <row r="198" spans="1:4" x14ac:dyDescent="0.2">
      <c r="A198">
        <v>634921</v>
      </c>
      <c r="B198" t="s">
        <v>17</v>
      </c>
      <c r="C198" t="s">
        <v>330</v>
      </c>
      <c r="D198" t="s">
        <v>327</v>
      </c>
    </row>
    <row r="199" spans="1:4" x14ac:dyDescent="0.2">
      <c r="A199">
        <v>763081</v>
      </c>
      <c r="B199" t="s">
        <v>17</v>
      </c>
      <c r="C199" t="s">
        <v>331</v>
      </c>
      <c r="D199" t="s">
        <v>327</v>
      </c>
    </row>
    <row r="200" spans="1:4" x14ac:dyDescent="0.2">
      <c r="A200">
        <v>781048</v>
      </c>
      <c r="B200" t="s">
        <v>17</v>
      </c>
      <c r="C200" t="s">
        <v>332</v>
      </c>
      <c r="D200" t="s">
        <v>327</v>
      </c>
    </row>
    <row r="201" spans="1:4" x14ac:dyDescent="0.2">
      <c r="A201">
        <v>834211</v>
      </c>
      <c r="B201" t="s">
        <v>17</v>
      </c>
      <c r="C201" t="s">
        <v>333</v>
      </c>
      <c r="D201" t="s">
        <v>327</v>
      </c>
    </row>
    <row r="202" spans="1:4" x14ac:dyDescent="0.2">
      <c r="A202">
        <v>963994</v>
      </c>
      <c r="B202" t="s">
        <v>17</v>
      </c>
      <c r="C202" t="s">
        <v>334</v>
      </c>
      <c r="D202" t="s">
        <v>327</v>
      </c>
    </row>
    <row r="203" spans="1:4" x14ac:dyDescent="0.2">
      <c r="A203">
        <v>123801</v>
      </c>
      <c r="B203" t="s">
        <v>17</v>
      </c>
      <c r="C203" t="s">
        <v>335</v>
      </c>
      <c r="D203" t="s">
        <v>336</v>
      </c>
    </row>
    <row r="204" spans="1:4" x14ac:dyDescent="0.2">
      <c r="A204">
        <v>311360</v>
      </c>
      <c r="B204" t="s">
        <v>20</v>
      </c>
      <c r="C204" t="s">
        <v>337</v>
      </c>
      <c r="D204" t="s">
        <v>338</v>
      </c>
    </row>
    <row r="205" spans="1:4" x14ac:dyDescent="0.2">
      <c r="A205">
        <v>239611</v>
      </c>
      <c r="B205" t="s">
        <v>20</v>
      </c>
      <c r="C205" t="s">
        <v>339</v>
      </c>
      <c r="D205" t="s">
        <v>338</v>
      </c>
    </row>
    <row r="206" spans="1:4" x14ac:dyDescent="0.2">
      <c r="A206">
        <v>795038</v>
      </c>
      <c r="B206" t="s">
        <v>20</v>
      </c>
      <c r="C206" t="s">
        <v>340</v>
      </c>
      <c r="D206" t="s">
        <v>341</v>
      </c>
    </row>
    <row r="207" spans="1:4" x14ac:dyDescent="0.2">
      <c r="A207">
        <v>770288</v>
      </c>
      <c r="B207" t="s">
        <v>20</v>
      </c>
      <c r="C207" t="s">
        <v>342</v>
      </c>
      <c r="D207" t="s">
        <v>343</v>
      </c>
    </row>
    <row r="208" spans="1:4" x14ac:dyDescent="0.2">
      <c r="A208">
        <v>884106</v>
      </c>
      <c r="B208" t="s">
        <v>20</v>
      </c>
      <c r="C208" t="s">
        <v>344</v>
      </c>
      <c r="D208" t="s">
        <v>345</v>
      </c>
    </row>
    <row r="209" spans="1:4" x14ac:dyDescent="0.2">
      <c r="A209">
        <v>420540</v>
      </c>
      <c r="B209" t="s">
        <v>17</v>
      </c>
      <c r="C209" t="s">
        <v>346</v>
      </c>
      <c r="D209" t="s">
        <v>347</v>
      </c>
    </row>
    <row r="210" spans="1:4" x14ac:dyDescent="0.2">
      <c r="A210">
        <v>597006</v>
      </c>
      <c r="B210" t="s">
        <v>17</v>
      </c>
      <c r="C210" t="s">
        <v>348</v>
      </c>
      <c r="D210" t="s">
        <v>347</v>
      </c>
    </row>
    <row r="211" spans="1:4" x14ac:dyDescent="0.2">
      <c r="A211">
        <v>726291</v>
      </c>
      <c r="B211" t="s">
        <v>17</v>
      </c>
      <c r="C211" t="s">
        <v>349</v>
      </c>
      <c r="D211" t="s">
        <v>347</v>
      </c>
    </row>
    <row r="212" spans="1:4" x14ac:dyDescent="0.2">
      <c r="A212">
        <v>782752</v>
      </c>
      <c r="B212" t="s">
        <v>17</v>
      </c>
      <c r="C212" t="s">
        <v>350</v>
      </c>
      <c r="D212" t="s">
        <v>347</v>
      </c>
    </row>
    <row r="213" spans="1:4" x14ac:dyDescent="0.2">
      <c r="A213">
        <v>825060</v>
      </c>
      <c r="B213" t="s">
        <v>17</v>
      </c>
      <c r="C213" t="s">
        <v>351</v>
      </c>
      <c r="D213" t="s">
        <v>347</v>
      </c>
    </row>
    <row r="214" spans="1:4" x14ac:dyDescent="0.2">
      <c r="A214">
        <v>872281</v>
      </c>
      <c r="B214" t="s">
        <v>17</v>
      </c>
      <c r="C214" t="s">
        <v>352</v>
      </c>
      <c r="D214" t="s">
        <v>347</v>
      </c>
    </row>
    <row r="215" spans="1:4" x14ac:dyDescent="0.2">
      <c r="A215">
        <v>572440</v>
      </c>
      <c r="B215" t="s">
        <v>17</v>
      </c>
      <c r="C215" t="s">
        <v>353</v>
      </c>
      <c r="D215" t="s">
        <v>354</v>
      </c>
    </row>
    <row r="216" spans="1:4" x14ac:dyDescent="0.2">
      <c r="A216">
        <v>331880</v>
      </c>
      <c r="B216" t="s">
        <v>17</v>
      </c>
      <c r="C216" t="s">
        <v>355</v>
      </c>
      <c r="D216" t="s">
        <v>356</v>
      </c>
    </row>
    <row r="217" spans="1:4" x14ac:dyDescent="0.2">
      <c r="A217">
        <v>761518</v>
      </c>
      <c r="B217" t="s">
        <v>20</v>
      </c>
      <c r="C217" t="s">
        <v>357</v>
      </c>
      <c r="D217" t="s">
        <v>358</v>
      </c>
    </row>
    <row r="218" spans="1:4" x14ac:dyDescent="0.2">
      <c r="A218">
        <v>693420</v>
      </c>
      <c r="B218" t="s">
        <v>20</v>
      </c>
      <c r="C218" t="s">
        <v>359</v>
      </c>
      <c r="D218" t="s">
        <v>360</v>
      </c>
    </row>
    <row r="219" spans="1:4" x14ac:dyDescent="0.2">
      <c r="A219">
        <v>390012</v>
      </c>
      <c r="B219" t="s">
        <v>20</v>
      </c>
      <c r="C219" t="s">
        <v>361</v>
      </c>
      <c r="D219" t="s">
        <v>362</v>
      </c>
    </row>
    <row r="220" spans="1:4" x14ac:dyDescent="0.2">
      <c r="A220">
        <v>840675</v>
      </c>
      <c r="B220" t="s">
        <v>20</v>
      </c>
      <c r="C220" t="s">
        <v>363</v>
      </c>
      <c r="D220" t="s">
        <v>362</v>
      </c>
    </row>
    <row r="221" spans="1:4" x14ac:dyDescent="0.2">
      <c r="A221">
        <v>817944</v>
      </c>
      <c r="B221" t="s">
        <v>17</v>
      </c>
      <c r="C221" t="s">
        <v>364</v>
      </c>
      <c r="D221" t="s">
        <v>365</v>
      </c>
    </row>
    <row r="222" spans="1:4" x14ac:dyDescent="0.2">
      <c r="A222">
        <v>824012</v>
      </c>
      <c r="B222" t="s">
        <v>17</v>
      </c>
      <c r="C222" t="s">
        <v>366</v>
      </c>
      <c r="D222" t="s">
        <v>365</v>
      </c>
    </row>
    <row r="223" spans="1:4" x14ac:dyDescent="0.2">
      <c r="A223">
        <v>125373</v>
      </c>
      <c r="B223" t="s">
        <v>17</v>
      </c>
      <c r="C223" t="s">
        <v>367</v>
      </c>
      <c r="D223" t="s">
        <v>368</v>
      </c>
    </row>
    <row r="224" spans="1:4" x14ac:dyDescent="0.2">
      <c r="A224">
        <v>468103</v>
      </c>
      <c r="B224" t="s">
        <v>20</v>
      </c>
      <c r="C224" t="s">
        <v>369</v>
      </c>
      <c r="D224" t="s">
        <v>368</v>
      </c>
    </row>
    <row r="225" spans="1:4" x14ac:dyDescent="0.2">
      <c r="A225">
        <v>812270</v>
      </c>
      <c r="B225" t="s">
        <v>20</v>
      </c>
      <c r="C225" t="s">
        <v>370</v>
      </c>
      <c r="D225" t="s">
        <v>371</v>
      </c>
    </row>
    <row r="226" spans="1:4" x14ac:dyDescent="0.2">
      <c r="A226">
        <v>258659</v>
      </c>
      <c r="B226" t="s">
        <v>17</v>
      </c>
      <c r="C226" t="s">
        <v>372</v>
      </c>
      <c r="D226" t="s">
        <v>373</v>
      </c>
    </row>
    <row r="227" spans="1:4" x14ac:dyDescent="0.2">
      <c r="A227">
        <v>320295</v>
      </c>
      <c r="B227" t="s">
        <v>17</v>
      </c>
      <c r="C227" t="s">
        <v>374</v>
      </c>
      <c r="D227" t="s">
        <v>375</v>
      </c>
    </row>
    <row r="228" spans="1:4" x14ac:dyDescent="0.2">
      <c r="A228">
        <v>483959</v>
      </c>
      <c r="B228" t="s">
        <v>17</v>
      </c>
      <c r="C228" t="s">
        <v>376</v>
      </c>
      <c r="D228" t="s">
        <v>377</v>
      </c>
    </row>
    <row r="229" spans="1:4" x14ac:dyDescent="0.2">
      <c r="A229">
        <v>709355</v>
      </c>
      <c r="B229" t="s">
        <v>20</v>
      </c>
      <c r="C229" t="s">
        <v>378</v>
      </c>
      <c r="D229" t="s">
        <v>379</v>
      </c>
    </row>
    <row r="230" spans="1:4" x14ac:dyDescent="0.2">
      <c r="A230">
        <v>688726</v>
      </c>
      <c r="B230" t="s">
        <v>17</v>
      </c>
      <c r="C230" t="s">
        <v>380</v>
      </c>
      <c r="D230" t="s">
        <v>381</v>
      </c>
    </row>
    <row r="231" spans="1:4" x14ac:dyDescent="0.2">
      <c r="A231">
        <v>580390</v>
      </c>
      <c r="B231" t="s">
        <v>17</v>
      </c>
      <c r="C231" t="s">
        <v>382</v>
      </c>
      <c r="D231" t="s">
        <v>383</v>
      </c>
    </row>
    <row r="232" spans="1:4" x14ac:dyDescent="0.2">
      <c r="A232">
        <v>827033</v>
      </c>
      <c r="B232" t="s">
        <v>17</v>
      </c>
      <c r="C232" t="s">
        <v>384</v>
      </c>
      <c r="D232" t="s">
        <v>383</v>
      </c>
    </row>
    <row r="233" spans="1:4" x14ac:dyDescent="0.2">
      <c r="A233">
        <v>308326</v>
      </c>
      <c r="B233" t="s">
        <v>17</v>
      </c>
      <c r="C233" t="s">
        <v>385</v>
      </c>
      <c r="D233" t="s">
        <v>386</v>
      </c>
    </row>
    <row r="234" spans="1:4" x14ac:dyDescent="0.2">
      <c r="A234">
        <v>366729</v>
      </c>
      <c r="B234" t="s">
        <v>17</v>
      </c>
      <c r="C234" t="s">
        <v>387</v>
      </c>
      <c r="D234" t="s">
        <v>386</v>
      </c>
    </row>
    <row r="235" spans="1:4" x14ac:dyDescent="0.2">
      <c r="A235">
        <v>997890</v>
      </c>
      <c r="B235" t="s">
        <v>17</v>
      </c>
      <c r="C235" t="s">
        <v>388</v>
      </c>
      <c r="D235" t="s">
        <v>386</v>
      </c>
    </row>
    <row r="236" spans="1:4" x14ac:dyDescent="0.2">
      <c r="A236">
        <v>146178</v>
      </c>
      <c r="B236" t="s">
        <v>17</v>
      </c>
      <c r="C236" t="s">
        <v>389</v>
      </c>
      <c r="D236" t="s">
        <v>390</v>
      </c>
    </row>
    <row r="237" spans="1:4" x14ac:dyDescent="0.2">
      <c r="A237">
        <v>543700</v>
      </c>
      <c r="B237" t="s">
        <v>17</v>
      </c>
      <c r="C237" t="s">
        <v>391</v>
      </c>
      <c r="D237" t="s">
        <v>392</v>
      </c>
    </row>
    <row r="238" spans="1:4" x14ac:dyDescent="0.2">
      <c r="A238">
        <v>968970</v>
      </c>
      <c r="B238" t="s">
        <v>17</v>
      </c>
      <c r="C238" t="s">
        <v>393</v>
      </c>
      <c r="D238" t="s">
        <v>392</v>
      </c>
    </row>
    <row r="239" spans="1:4" x14ac:dyDescent="0.2">
      <c r="A239">
        <v>460103</v>
      </c>
      <c r="B239" t="s">
        <v>20</v>
      </c>
      <c r="C239" t="s">
        <v>394</v>
      </c>
      <c r="D239" t="s">
        <v>395</v>
      </c>
    </row>
    <row r="240" spans="1:4" x14ac:dyDescent="0.2">
      <c r="A240">
        <v>186771</v>
      </c>
      <c r="B240" t="s">
        <v>20</v>
      </c>
      <c r="C240" t="s">
        <v>396</v>
      </c>
      <c r="D240" t="s">
        <v>395</v>
      </c>
    </row>
    <row r="241" spans="1:4" x14ac:dyDescent="0.2">
      <c r="A241">
        <v>145949</v>
      </c>
      <c r="B241" t="s">
        <v>17</v>
      </c>
      <c r="C241" t="s">
        <v>397</v>
      </c>
      <c r="D241" t="s">
        <v>398</v>
      </c>
    </row>
    <row r="242" spans="1:4" x14ac:dyDescent="0.2">
      <c r="A242">
        <v>292366</v>
      </c>
      <c r="B242" t="s">
        <v>17</v>
      </c>
      <c r="C242" t="s">
        <v>399</v>
      </c>
      <c r="D242" t="s">
        <v>398</v>
      </c>
    </row>
    <row r="243" spans="1:4" x14ac:dyDescent="0.2">
      <c r="A243">
        <v>310991</v>
      </c>
      <c r="B243" t="s">
        <v>17</v>
      </c>
      <c r="C243" t="s">
        <v>400</v>
      </c>
      <c r="D243" t="s">
        <v>398</v>
      </c>
    </row>
    <row r="244" spans="1:4" x14ac:dyDescent="0.2">
      <c r="A244">
        <v>523942</v>
      </c>
      <c r="B244" t="s">
        <v>17</v>
      </c>
      <c r="C244" t="s">
        <v>401</v>
      </c>
      <c r="D244" t="s">
        <v>398</v>
      </c>
    </row>
    <row r="245" spans="1:4" x14ac:dyDescent="0.2">
      <c r="A245">
        <v>618127</v>
      </c>
      <c r="B245" t="s">
        <v>17</v>
      </c>
      <c r="C245" t="s">
        <v>402</v>
      </c>
      <c r="D245" t="s">
        <v>398</v>
      </c>
    </row>
    <row r="246" spans="1:4" x14ac:dyDescent="0.2">
      <c r="A246">
        <v>957532</v>
      </c>
      <c r="B246" t="s">
        <v>17</v>
      </c>
      <c r="C246" t="s">
        <v>403</v>
      </c>
      <c r="D246" t="s">
        <v>398</v>
      </c>
    </row>
    <row r="247" spans="1:4" x14ac:dyDescent="0.2">
      <c r="A247">
        <v>724803</v>
      </c>
      <c r="B247" t="s">
        <v>20</v>
      </c>
      <c r="C247" t="s">
        <v>404</v>
      </c>
      <c r="D247" t="s">
        <v>405</v>
      </c>
    </row>
    <row r="248" spans="1:4" x14ac:dyDescent="0.2">
      <c r="A248">
        <v>815838</v>
      </c>
      <c r="B248" t="s">
        <v>20</v>
      </c>
      <c r="C248" t="s">
        <v>406</v>
      </c>
      <c r="D248" t="s">
        <v>405</v>
      </c>
    </row>
    <row r="249" spans="1:4" x14ac:dyDescent="0.2">
      <c r="A249">
        <v>179405</v>
      </c>
      <c r="B249" t="s">
        <v>20</v>
      </c>
      <c r="C249" t="s">
        <v>407</v>
      </c>
      <c r="D249" t="s">
        <v>408</v>
      </c>
    </row>
    <row r="250" spans="1:4" x14ac:dyDescent="0.2">
      <c r="A250">
        <v>516167</v>
      </c>
      <c r="B250" t="s">
        <v>20</v>
      </c>
      <c r="C250" t="s">
        <v>409</v>
      </c>
      <c r="D250" t="s">
        <v>410</v>
      </c>
    </row>
    <row r="251" spans="1:4" x14ac:dyDescent="0.2">
      <c r="A251">
        <v>396285</v>
      </c>
      <c r="B251" t="s">
        <v>17</v>
      </c>
      <c r="C251" t="s">
        <v>411</v>
      </c>
      <c r="D251" t="s">
        <v>396</v>
      </c>
    </row>
    <row r="252" spans="1:4" x14ac:dyDescent="0.2">
      <c r="A252">
        <v>554640</v>
      </c>
      <c r="B252" t="s">
        <v>17</v>
      </c>
      <c r="C252" t="s">
        <v>412</v>
      </c>
      <c r="D252" t="s">
        <v>396</v>
      </c>
    </row>
    <row r="253" spans="1:4" x14ac:dyDescent="0.2">
      <c r="A253">
        <v>644487</v>
      </c>
      <c r="B253" t="s">
        <v>17</v>
      </c>
      <c r="C253" t="s">
        <v>413</v>
      </c>
      <c r="D253" t="s">
        <v>396</v>
      </c>
    </row>
    <row r="254" spans="1:4" x14ac:dyDescent="0.2">
      <c r="A254">
        <v>879992</v>
      </c>
      <c r="B254" t="s">
        <v>17</v>
      </c>
      <c r="C254" t="s">
        <v>414</v>
      </c>
      <c r="D254" t="s">
        <v>396</v>
      </c>
    </row>
    <row r="255" spans="1:4" x14ac:dyDescent="0.2">
      <c r="A255">
        <v>889230</v>
      </c>
      <c r="B255" t="s">
        <v>17</v>
      </c>
      <c r="C255" t="s">
        <v>415</v>
      </c>
      <c r="D255" t="s">
        <v>396</v>
      </c>
    </row>
    <row r="256" spans="1:4" x14ac:dyDescent="0.2">
      <c r="A256">
        <v>883115</v>
      </c>
      <c r="B256" t="s">
        <v>20</v>
      </c>
      <c r="C256" t="s">
        <v>416</v>
      </c>
      <c r="D256" t="s">
        <v>417</v>
      </c>
    </row>
    <row r="257" spans="1:4" x14ac:dyDescent="0.2">
      <c r="A257">
        <v>258496</v>
      </c>
      <c r="B257" t="s">
        <v>17</v>
      </c>
      <c r="C257" t="s">
        <v>418</v>
      </c>
      <c r="D257" t="s">
        <v>419</v>
      </c>
    </row>
    <row r="258" spans="1:4" x14ac:dyDescent="0.2">
      <c r="A258">
        <v>782695</v>
      </c>
      <c r="B258" t="s">
        <v>20</v>
      </c>
      <c r="C258" t="s">
        <v>420</v>
      </c>
      <c r="D258" t="s">
        <v>421</v>
      </c>
    </row>
    <row r="259" spans="1:4" x14ac:dyDescent="0.2">
      <c r="A259">
        <v>294288</v>
      </c>
      <c r="B259" t="s">
        <v>17</v>
      </c>
      <c r="C259" t="s">
        <v>422</v>
      </c>
      <c r="D259" t="s">
        <v>423</v>
      </c>
    </row>
    <row r="260" spans="1:4" x14ac:dyDescent="0.2">
      <c r="A260">
        <v>930566</v>
      </c>
      <c r="B260" t="s">
        <v>20</v>
      </c>
      <c r="C260" t="s">
        <v>424</v>
      </c>
      <c r="D260" t="s">
        <v>425</v>
      </c>
    </row>
    <row r="261" spans="1:4" x14ac:dyDescent="0.2">
      <c r="A261">
        <v>422847</v>
      </c>
      <c r="B261" t="s">
        <v>17</v>
      </c>
      <c r="C261" t="s">
        <v>426</v>
      </c>
      <c r="D261" t="s">
        <v>427</v>
      </c>
    </row>
    <row r="262" spans="1:4" x14ac:dyDescent="0.2">
      <c r="A262">
        <v>182402</v>
      </c>
      <c r="B262" t="s">
        <v>20</v>
      </c>
      <c r="C262" t="s">
        <v>428</v>
      </c>
      <c r="D262" t="s">
        <v>429</v>
      </c>
    </row>
    <row r="263" spans="1:4" x14ac:dyDescent="0.2">
      <c r="A263">
        <v>291466</v>
      </c>
      <c r="B263" t="s">
        <v>20</v>
      </c>
      <c r="C263" t="s">
        <v>430</v>
      </c>
      <c r="D263" t="s">
        <v>429</v>
      </c>
    </row>
    <row r="264" spans="1:4" x14ac:dyDescent="0.2">
      <c r="A264">
        <v>181476</v>
      </c>
      <c r="B264" t="s">
        <v>20</v>
      </c>
      <c r="C264" t="s">
        <v>431</v>
      </c>
      <c r="D264" t="s">
        <v>429</v>
      </c>
    </row>
    <row r="265" spans="1:4" x14ac:dyDescent="0.2">
      <c r="A265">
        <v>242728</v>
      </c>
      <c r="B265" t="s">
        <v>17</v>
      </c>
      <c r="C265" t="s">
        <v>432</v>
      </c>
      <c r="D265" t="s">
        <v>433</v>
      </c>
    </row>
    <row r="266" spans="1:4" x14ac:dyDescent="0.2">
      <c r="A266">
        <v>348218</v>
      </c>
      <c r="B266" t="s">
        <v>17</v>
      </c>
      <c r="C266" t="s">
        <v>434</v>
      </c>
      <c r="D266" t="s">
        <v>433</v>
      </c>
    </row>
    <row r="267" spans="1:4" x14ac:dyDescent="0.2">
      <c r="A267">
        <v>446741</v>
      </c>
      <c r="B267" t="s">
        <v>17</v>
      </c>
      <c r="C267" t="s">
        <v>435</v>
      </c>
      <c r="D267" t="s">
        <v>433</v>
      </c>
    </row>
    <row r="268" spans="1:4" x14ac:dyDescent="0.2">
      <c r="A268">
        <v>464736</v>
      </c>
      <c r="B268" t="s">
        <v>17</v>
      </c>
      <c r="C268" t="s">
        <v>436</v>
      </c>
      <c r="D268" t="s">
        <v>433</v>
      </c>
    </row>
    <row r="269" spans="1:4" x14ac:dyDescent="0.2">
      <c r="A269">
        <v>685642</v>
      </c>
      <c r="B269" t="s">
        <v>17</v>
      </c>
      <c r="C269" t="s">
        <v>437</v>
      </c>
      <c r="D269" t="s">
        <v>433</v>
      </c>
    </row>
    <row r="270" spans="1:4" x14ac:dyDescent="0.2">
      <c r="A270">
        <v>930176</v>
      </c>
      <c r="B270" t="s">
        <v>17</v>
      </c>
      <c r="C270" t="s">
        <v>438</v>
      </c>
      <c r="D270" t="s">
        <v>439</v>
      </c>
    </row>
    <row r="271" spans="1:4" x14ac:dyDescent="0.2">
      <c r="A271">
        <v>329790</v>
      </c>
      <c r="B271" t="s">
        <v>17</v>
      </c>
      <c r="C271" t="s">
        <v>440</v>
      </c>
      <c r="D271" t="s">
        <v>441</v>
      </c>
    </row>
    <row r="272" spans="1:4" x14ac:dyDescent="0.2">
      <c r="A272">
        <v>613942</v>
      </c>
      <c r="B272" t="s">
        <v>17</v>
      </c>
      <c r="C272" t="s">
        <v>442</v>
      </c>
      <c r="D272" t="s">
        <v>441</v>
      </c>
    </row>
    <row r="273" spans="1:4" x14ac:dyDescent="0.2">
      <c r="A273">
        <v>829813</v>
      </c>
      <c r="B273" t="s">
        <v>20</v>
      </c>
      <c r="C273" t="s">
        <v>443</v>
      </c>
      <c r="D273" t="s">
        <v>444</v>
      </c>
    </row>
    <row r="274" spans="1:4" x14ac:dyDescent="0.2">
      <c r="A274">
        <v>210775</v>
      </c>
      <c r="B274" t="s">
        <v>20</v>
      </c>
      <c r="C274" t="s">
        <v>445</v>
      </c>
      <c r="D274" t="s">
        <v>444</v>
      </c>
    </row>
    <row r="275" spans="1:4" x14ac:dyDescent="0.2">
      <c r="A275">
        <v>974759</v>
      </c>
      <c r="B275" t="s">
        <v>20</v>
      </c>
      <c r="C275" t="s">
        <v>446</v>
      </c>
      <c r="D275" t="s">
        <v>447</v>
      </c>
    </row>
    <row r="276" spans="1:4" x14ac:dyDescent="0.2">
      <c r="A276">
        <v>465906</v>
      </c>
      <c r="B276" t="s">
        <v>17</v>
      </c>
      <c r="C276" t="s">
        <v>448</v>
      </c>
      <c r="D276" t="s">
        <v>449</v>
      </c>
    </row>
    <row r="277" spans="1:4" x14ac:dyDescent="0.2">
      <c r="A277">
        <v>737432</v>
      </c>
      <c r="B277" t="s">
        <v>20</v>
      </c>
      <c r="C277" t="s">
        <v>450</v>
      </c>
      <c r="D277" t="s">
        <v>451</v>
      </c>
    </row>
    <row r="278" spans="1:4" x14ac:dyDescent="0.2">
      <c r="A278">
        <v>641418</v>
      </c>
      <c r="B278" t="s">
        <v>20</v>
      </c>
      <c r="C278" t="s">
        <v>452</v>
      </c>
      <c r="D278" t="s">
        <v>451</v>
      </c>
    </row>
    <row r="279" spans="1:4" x14ac:dyDescent="0.2">
      <c r="A279">
        <v>778270</v>
      </c>
      <c r="B279" t="s">
        <v>20</v>
      </c>
      <c r="C279" t="s">
        <v>453</v>
      </c>
      <c r="D279" t="s">
        <v>454</v>
      </c>
    </row>
    <row r="280" spans="1:4" x14ac:dyDescent="0.2">
      <c r="A280">
        <v>164056</v>
      </c>
      <c r="B280" t="s">
        <v>17</v>
      </c>
      <c r="C280" t="s">
        <v>455</v>
      </c>
      <c r="D280" t="s">
        <v>456</v>
      </c>
    </row>
    <row r="281" spans="1:4" x14ac:dyDescent="0.2">
      <c r="A281">
        <v>244660</v>
      </c>
      <c r="B281" t="s">
        <v>17</v>
      </c>
      <c r="C281" t="s">
        <v>457</v>
      </c>
      <c r="D281" t="s">
        <v>456</v>
      </c>
    </row>
    <row r="282" spans="1:4" x14ac:dyDescent="0.2">
      <c r="A282">
        <v>407265</v>
      </c>
      <c r="B282" t="s">
        <v>17</v>
      </c>
      <c r="C282" t="s">
        <v>458</v>
      </c>
      <c r="D282" t="s">
        <v>456</v>
      </c>
    </row>
    <row r="283" spans="1:4" x14ac:dyDescent="0.2">
      <c r="A283">
        <v>486519</v>
      </c>
      <c r="B283" t="s">
        <v>17</v>
      </c>
      <c r="C283" t="s">
        <v>459</v>
      </c>
      <c r="D283" t="s">
        <v>456</v>
      </c>
    </row>
    <row r="284" spans="1:4" x14ac:dyDescent="0.2">
      <c r="A284">
        <v>883377</v>
      </c>
      <c r="B284" t="s">
        <v>17</v>
      </c>
      <c r="C284" t="s">
        <v>460</v>
      </c>
      <c r="D284" t="s">
        <v>456</v>
      </c>
    </row>
    <row r="285" spans="1:4" x14ac:dyDescent="0.2">
      <c r="A285">
        <v>915995</v>
      </c>
      <c r="B285" t="s">
        <v>17</v>
      </c>
      <c r="C285" t="s">
        <v>461</v>
      </c>
      <c r="D285" t="s">
        <v>462</v>
      </c>
    </row>
    <row r="286" spans="1:4" x14ac:dyDescent="0.2">
      <c r="A286">
        <v>941320</v>
      </c>
      <c r="B286" t="s">
        <v>20</v>
      </c>
      <c r="C286" t="s">
        <v>463</v>
      </c>
      <c r="D286" t="s">
        <v>464</v>
      </c>
    </row>
    <row r="287" spans="1:4" x14ac:dyDescent="0.2">
      <c r="A287">
        <v>581640</v>
      </c>
      <c r="B287" t="s">
        <v>17</v>
      </c>
      <c r="C287" t="s">
        <v>465</v>
      </c>
      <c r="D287" t="s">
        <v>185</v>
      </c>
    </row>
    <row r="288" spans="1:4" x14ac:dyDescent="0.2">
      <c r="A288">
        <v>603337</v>
      </c>
      <c r="B288" t="s">
        <v>17</v>
      </c>
      <c r="C288" t="s">
        <v>466</v>
      </c>
      <c r="D288" t="s">
        <v>185</v>
      </c>
    </row>
    <row r="289" spans="1:4" x14ac:dyDescent="0.2">
      <c r="A289">
        <v>775267</v>
      </c>
      <c r="B289" t="s">
        <v>17</v>
      </c>
      <c r="C289" t="s">
        <v>467</v>
      </c>
      <c r="D289" t="s">
        <v>185</v>
      </c>
    </row>
    <row r="290" spans="1:4" x14ac:dyDescent="0.2">
      <c r="A290">
        <v>532182</v>
      </c>
      <c r="B290" t="s">
        <v>20</v>
      </c>
      <c r="C290" t="s">
        <v>468</v>
      </c>
      <c r="D290" t="s">
        <v>469</v>
      </c>
    </row>
    <row r="291" spans="1:4" x14ac:dyDescent="0.2">
      <c r="A291">
        <v>556917</v>
      </c>
      <c r="B291" t="s">
        <v>20</v>
      </c>
      <c r="C291" t="s">
        <v>470</v>
      </c>
      <c r="D291" t="s">
        <v>471</v>
      </c>
    </row>
    <row r="292" spans="1:4" x14ac:dyDescent="0.2">
      <c r="A292">
        <v>980323</v>
      </c>
      <c r="B292" t="s">
        <v>20</v>
      </c>
      <c r="C292" t="s">
        <v>472</v>
      </c>
      <c r="D292" t="s">
        <v>473</v>
      </c>
    </row>
    <row r="293" spans="1:4" x14ac:dyDescent="0.2">
      <c r="A293">
        <v>724400</v>
      </c>
      <c r="B293" t="s">
        <v>17</v>
      </c>
      <c r="C293" t="s">
        <v>474</v>
      </c>
      <c r="D293" t="s">
        <v>475</v>
      </c>
    </row>
    <row r="294" spans="1:4" x14ac:dyDescent="0.2">
      <c r="A294">
        <v>134557</v>
      </c>
      <c r="B294" t="s">
        <v>20</v>
      </c>
      <c r="C294" t="s">
        <v>476</v>
      </c>
      <c r="D294" t="s">
        <v>477</v>
      </c>
    </row>
    <row r="295" spans="1:4" x14ac:dyDescent="0.2">
      <c r="A295">
        <v>557577</v>
      </c>
      <c r="B295" t="s">
        <v>17</v>
      </c>
      <c r="C295" t="s">
        <v>478</v>
      </c>
      <c r="D295" t="s">
        <v>479</v>
      </c>
    </row>
    <row r="296" spans="1:4" x14ac:dyDescent="0.2">
      <c r="A296">
        <v>943245</v>
      </c>
      <c r="B296" t="s">
        <v>20</v>
      </c>
      <c r="C296" t="s">
        <v>480</v>
      </c>
      <c r="D296" t="s">
        <v>481</v>
      </c>
    </row>
    <row r="297" spans="1:4" x14ac:dyDescent="0.2">
      <c r="A297">
        <v>311469</v>
      </c>
      <c r="B297" t="s">
        <v>20</v>
      </c>
      <c r="C297" t="s">
        <v>482</v>
      </c>
      <c r="D297" t="s">
        <v>483</v>
      </c>
    </row>
    <row r="298" spans="1:4" x14ac:dyDescent="0.2">
      <c r="A298">
        <v>597314</v>
      </c>
      <c r="B298" t="s">
        <v>20</v>
      </c>
      <c r="C298" t="s">
        <v>484</v>
      </c>
      <c r="D298" t="s">
        <v>485</v>
      </c>
    </row>
    <row r="299" spans="1:4" x14ac:dyDescent="0.2">
      <c r="A299">
        <v>414800</v>
      </c>
      <c r="B299" t="s">
        <v>20</v>
      </c>
      <c r="C299" t="s">
        <v>486</v>
      </c>
      <c r="D299" t="s">
        <v>485</v>
      </c>
    </row>
    <row r="300" spans="1:4" x14ac:dyDescent="0.2">
      <c r="A300">
        <v>706129</v>
      </c>
      <c r="B300" t="s">
        <v>20</v>
      </c>
      <c r="C300" t="s">
        <v>487</v>
      </c>
      <c r="D300" t="s">
        <v>485</v>
      </c>
    </row>
    <row r="301" spans="1:4" x14ac:dyDescent="0.2">
      <c r="A301">
        <v>889476</v>
      </c>
      <c r="B301" t="s">
        <v>17</v>
      </c>
      <c r="C301" t="s">
        <v>488</v>
      </c>
      <c r="D301" t="s">
        <v>489</v>
      </c>
    </row>
    <row r="302" spans="1:4" x14ac:dyDescent="0.2">
      <c r="A302">
        <v>983804</v>
      </c>
      <c r="B302" t="s">
        <v>17</v>
      </c>
      <c r="C302" t="s">
        <v>490</v>
      </c>
      <c r="D302" t="s">
        <v>491</v>
      </c>
    </row>
    <row r="303" spans="1:4" x14ac:dyDescent="0.2">
      <c r="A303">
        <v>742789</v>
      </c>
      <c r="B303" t="s">
        <v>20</v>
      </c>
      <c r="C303" t="s">
        <v>492</v>
      </c>
      <c r="D303" t="s">
        <v>493</v>
      </c>
    </row>
    <row r="304" spans="1:4" x14ac:dyDescent="0.2">
      <c r="A304">
        <v>154433</v>
      </c>
      <c r="B304" t="s">
        <v>20</v>
      </c>
      <c r="C304" t="s">
        <v>494</v>
      </c>
      <c r="D304" t="s">
        <v>495</v>
      </c>
    </row>
    <row r="305" spans="1:4" x14ac:dyDescent="0.2">
      <c r="A305">
        <v>643037</v>
      </c>
      <c r="B305" t="s">
        <v>20</v>
      </c>
      <c r="C305" t="s">
        <v>496</v>
      </c>
      <c r="D305" t="s">
        <v>497</v>
      </c>
    </row>
    <row r="306" spans="1:4" x14ac:dyDescent="0.2">
      <c r="A306">
        <v>488414</v>
      </c>
      <c r="B306" t="s">
        <v>20</v>
      </c>
      <c r="C306" t="s">
        <v>498</v>
      </c>
      <c r="D306" t="s">
        <v>499</v>
      </c>
    </row>
    <row r="307" spans="1:4" x14ac:dyDescent="0.2">
      <c r="A307">
        <v>350361</v>
      </c>
      <c r="B307" t="s">
        <v>17</v>
      </c>
      <c r="C307" t="s">
        <v>500</v>
      </c>
      <c r="D307" t="s">
        <v>501</v>
      </c>
    </row>
    <row r="308" spans="1:4" x14ac:dyDescent="0.2">
      <c r="A308">
        <v>162460</v>
      </c>
      <c r="B308" t="s">
        <v>17</v>
      </c>
      <c r="C308" t="s">
        <v>502</v>
      </c>
      <c r="D308" t="s">
        <v>503</v>
      </c>
    </row>
    <row r="309" spans="1:4" x14ac:dyDescent="0.2">
      <c r="A309">
        <v>581849</v>
      </c>
      <c r="B309" t="s">
        <v>17</v>
      </c>
      <c r="C309" t="s">
        <v>504</v>
      </c>
      <c r="D309" t="s">
        <v>503</v>
      </c>
    </row>
    <row r="310" spans="1:4" x14ac:dyDescent="0.2">
      <c r="A310">
        <v>983025</v>
      </c>
      <c r="B310" t="s">
        <v>17</v>
      </c>
      <c r="C310" t="s">
        <v>505</v>
      </c>
      <c r="D310" t="s">
        <v>503</v>
      </c>
    </row>
    <row r="311" spans="1:4" x14ac:dyDescent="0.2">
      <c r="A311">
        <v>681872</v>
      </c>
      <c r="B311" t="s">
        <v>17</v>
      </c>
      <c r="C311" t="s">
        <v>506</v>
      </c>
      <c r="D311" t="s">
        <v>507</v>
      </c>
    </row>
    <row r="312" spans="1:4" x14ac:dyDescent="0.2">
      <c r="A312">
        <v>406408</v>
      </c>
      <c r="B312" t="s">
        <v>17</v>
      </c>
      <c r="C312" t="s">
        <v>508</v>
      </c>
      <c r="D312" t="s">
        <v>509</v>
      </c>
    </row>
    <row r="313" spans="1:4" x14ac:dyDescent="0.2">
      <c r="A313">
        <v>582246</v>
      </c>
      <c r="B313" t="s">
        <v>17</v>
      </c>
      <c r="C313" t="s">
        <v>510</v>
      </c>
      <c r="D313" t="s">
        <v>509</v>
      </c>
    </row>
    <row r="314" spans="1:4" x14ac:dyDescent="0.2">
      <c r="A314">
        <v>637481</v>
      </c>
      <c r="B314" t="s">
        <v>17</v>
      </c>
      <c r="C314" t="s">
        <v>511</v>
      </c>
      <c r="D314" t="s">
        <v>509</v>
      </c>
    </row>
    <row r="315" spans="1:4" x14ac:dyDescent="0.2">
      <c r="A315">
        <v>740799</v>
      </c>
      <c r="B315" t="s">
        <v>17</v>
      </c>
      <c r="C315" t="s">
        <v>512</v>
      </c>
      <c r="D315" t="s">
        <v>509</v>
      </c>
    </row>
    <row r="316" spans="1:4" x14ac:dyDescent="0.2">
      <c r="A316">
        <v>803518</v>
      </c>
      <c r="B316" t="s">
        <v>17</v>
      </c>
      <c r="C316" t="s">
        <v>513</v>
      </c>
      <c r="D316" t="s">
        <v>514</v>
      </c>
    </row>
    <row r="317" spans="1:4" x14ac:dyDescent="0.2">
      <c r="A317">
        <v>219957</v>
      </c>
      <c r="B317" t="s">
        <v>17</v>
      </c>
      <c r="C317" t="s">
        <v>515</v>
      </c>
      <c r="D317" t="s">
        <v>516</v>
      </c>
    </row>
    <row r="318" spans="1:4" x14ac:dyDescent="0.2">
      <c r="A318">
        <v>338725</v>
      </c>
      <c r="B318" t="s">
        <v>17</v>
      </c>
      <c r="C318" t="s">
        <v>517</v>
      </c>
      <c r="D318" t="s">
        <v>516</v>
      </c>
    </row>
    <row r="319" spans="1:4" x14ac:dyDescent="0.2">
      <c r="A319">
        <v>578770</v>
      </c>
      <c r="B319" t="s">
        <v>17</v>
      </c>
      <c r="C319" t="s">
        <v>518</v>
      </c>
      <c r="D319" t="s">
        <v>516</v>
      </c>
    </row>
    <row r="320" spans="1:4" x14ac:dyDescent="0.2">
      <c r="A320">
        <v>799832</v>
      </c>
      <c r="B320" t="s">
        <v>17</v>
      </c>
      <c r="C320" t="s">
        <v>519</v>
      </c>
      <c r="D320" t="s">
        <v>516</v>
      </c>
    </row>
    <row r="321" spans="1:4" x14ac:dyDescent="0.2">
      <c r="A321">
        <v>919609</v>
      </c>
      <c r="B321" t="s">
        <v>17</v>
      </c>
      <c r="C321" t="s">
        <v>520</v>
      </c>
      <c r="D321" t="s">
        <v>516</v>
      </c>
    </row>
    <row r="322" spans="1:4" x14ac:dyDescent="0.2">
      <c r="A322">
        <v>889532</v>
      </c>
      <c r="B322" t="s">
        <v>17</v>
      </c>
      <c r="C322" t="s">
        <v>521</v>
      </c>
      <c r="D322" t="s">
        <v>522</v>
      </c>
    </row>
    <row r="323" spans="1:4" x14ac:dyDescent="0.2">
      <c r="A323">
        <v>185689</v>
      </c>
      <c r="B323" t="s">
        <v>17</v>
      </c>
      <c r="C323" t="s">
        <v>523</v>
      </c>
      <c r="D323" t="s">
        <v>524</v>
      </c>
    </row>
    <row r="324" spans="1:4" x14ac:dyDescent="0.2">
      <c r="A324">
        <v>929429</v>
      </c>
      <c r="B324" t="s">
        <v>17</v>
      </c>
      <c r="C324" t="s">
        <v>525</v>
      </c>
      <c r="D324" t="s">
        <v>526</v>
      </c>
    </row>
    <row r="325" spans="1:4" x14ac:dyDescent="0.2">
      <c r="A325">
        <v>729150</v>
      </c>
      <c r="B325" t="s">
        <v>20</v>
      </c>
      <c r="C325" t="s">
        <v>527</v>
      </c>
      <c r="D325" t="s">
        <v>528</v>
      </c>
    </row>
    <row r="326" spans="1:4" x14ac:dyDescent="0.2">
      <c r="A326">
        <v>197528</v>
      </c>
      <c r="B326" t="s">
        <v>20</v>
      </c>
      <c r="C326" t="s">
        <v>529</v>
      </c>
      <c r="D326" t="s">
        <v>530</v>
      </c>
    </row>
    <row r="327" spans="1:4" x14ac:dyDescent="0.2">
      <c r="A327">
        <v>553460</v>
      </c>
      <c r="B327" t="s">
        <v>20</v>
      </c>
      <c r="C327" t="s">
        <v>531</v>
      </c>
      <c r="D327" t="s">
        <v>530</v>
      </c>
    </row>
    <row r="328" spans="1:4" x14ac:dyDescent="0.2">
      <c r="A328">
        <v>428758</v>
      </c>
      <c r="B328" t="s">
        <v>20</v>
      </c>
      <c r="C328" t="s">
        <v>532</v>
      </c>
      <c r="D328" t="s">
        <v>533</v>
      </c>
    </row>
    <row r="329" spans="1:4" x14ac:dyDescent="0.2">
      <c r="A329">
        <v>687525</v>
      </c>
      <c r="B329" t="s">
        <v>20</v>
      </c>
      <c r="C329" t="s">
        <v>534</v>
      </c>
      <c r="D329" t="s">
        <v>535</v>
      </c>
    </row>
    <row r="330" spans="1:4" x14ac:dyDescent="0.2">
      <c r="A330">
        <v>968335</v>
      </c>
      <c r="B330" t="s">
        <v>17</v>
      </c>
      <c r="C330" t="s">
        <v>536</v>
      </c>
      <c r="D330" t="s">
        <v>537</v>
      </c>
    </row>
    <row r="331" spans="1:4" x14ac:dyDescent="0.2">
      <c r="A331">
        <v>295873</v>
      </c>
      <c r="B331" t="s">
        <v>17</v>
      </c>
      <c r="C331" t="s">
        <v>538</v>
      </c>
      <c r="D331" t="s">
        <v>539</v>
      </c>
    </row>
    <row r="332" spans="1:4" x14ac:dyDescent="0.2">
      <c r="A332">
        <v>975088</v>
      </c>
      <c r="B332" t="s">
        <v>17</v>
      </c>
      <c r="C332" t="s">
        <v>540</v>
      </c>
      <c r="D332" t="s">
        <v>539</v>
      </c>
    </row>
    <row r="333" spans="1:4" x14ac:dyDescent="0.2">
      <c r="A333">
        <v>493003</v>
      </c>
      <c r="B333" t="s">
        <v>17</v>
      </c>
      <c r="C333" t="s">
        <v>541</v>
      </c>
      <c r="D333" t="s">
        <v>542</v>
      </c>
    </row>
    <row r="334" spans="1:4" x14ac:dyDescent="0.2">
      <c r="A334">
        <v>849611</v>
      </c>
      <c r="B334" t="s">
        <v>17</v>
      </c>
      <c r="C334" t="s">
        <v>543</v>
      </c>
      <c r="D334" t="s">
        <v>544</v>
      </c>
    </row>
    <row r="335" spans="1:4" x14ac:dyDescent="0.2">
      <c r="A335">
        <v>154478</v>
      </c>
      <c r="B335" t="s">
        <v>20</v>
      </c>
      <c r="C335" t="s">
        <v>545</v>
      </c>
      <c r="D335" t="s">
        <v>546</v>
      </c>
    </row>
    <row r="336" spans="1:4" x14ac:dyDescent="0.2">
      <c r="A336">
        <v>340759</v>
      </c>
      <c r="B336" t="s">
        <v>20</v>
      </c>
      <c r="C336" t="s">
        <v>547</v>
      </c>
      <c r="D336" t="s">
        <v>548</v>
      </c>
    </row>
    <row r="337" spans="1:4" x14ac:dyDescent="0.2">
      <c r="A337">
        <v>105551</v>
      </c>
      <c r="B337" t="s">
        <v>20</v>
      </c>
      <c r="C337" t="s">
        <v>549</v>
      </c>
      <c r="D337" t="s">
        <v>550</v>
      </c>
    </row>
    <row r="338" spans="1:4" x14ac:dyDescent="0.2">
      <c r="A338">
        <v>781824</v>
      </c>
      <c r="B338" t="s">
        <v>20</v>
      </c>
      <c r="C338" t="s">
        <v>551</v>
      </c>
      <c r="D338" t="s">
        <v>432</v>
      </c>
    </row>
    <row r="339" spans="1:4" x14ac:dyDescent="0.2">
      <c r="A339">
        <v>850181</v>
      </c>
      <c r="B339" t="s">
        <v>20</v>
      </c>
      <c r="C339" t="s">
        <v>552</v>
      </c>
      <c r="D339" t="s">
        <v>553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81"/>
  <sheetViews>
    <sheetView tabSelected="1" topLeftCell="J40" zoomScale="187" zoomScaleNormal="187" workbookViewId="0">
      <selection activeCell="K50" sqref="K50"/>
    </sheetView>
  </sheetViews>
  <sheetFormatPr baseColWidth="10" defaultRowHeight="15" x14ac:dyDescent="0.2"/>
  <cols>
    <col min="1" max="1" width="16" customWidth="1"/>
    <col min="2" max="2" width="15.6640625" customWidth="1"/>
    <col min="3" max="3" width="9.6640625" customWidth="1"/>
    <col min="4" max="4" width="11.33203125" customWidth="1"/>
    <col min="5" max="5" width="47.83203125" customWidth="1"/>
    <col min="6" max="6" width="39" customWidth="1"/>
    <col min="10" max="10" width="17.1640625" customWidth="1"/>
    <col min="11" max="11" width="21.1640625" customWidth="1"/>
    <col min="12" max="12" width="23.1640625" customWidth="1"/>
  </cols>
  <sheetData>
    <row r="1" spans="1:12" x14ac:dyDescent="0.2">
      <c r="A1" s="1" t="s">
        <v>0</v>
      </c>
      <c r="B1" s="1" t="s">
        <v>554</v>
      </c>
      <c r="C1" s="1" t="s">
        <v>16</v>
      </c>
      <c r="D1" s="1" t="s">
        <v>555</v>
      </c>
      <c r="E1" s="1" t="s">
        <v>2</v>
      </c>
      <c r="F1" s="1" t="s">
        <v>562</v>
      </c>
      <c r="G1" s="1" t="s">
        <v>1</v>
      </c>
      <c r="H1" s="1" t="s">
        <v>563</v>
      </c>
      <c r="J1" s="1" t="s">
        <v>584</v>
      </c>
    </row>
    <row r="2" spans="1:12" x14ac:dyDescent="0.2">
      <c r="A2">
        <v>559165</v>
      </c>
      <c r="B2" t="str">
        <f>VLOOKUP($A2,Namen!$A$2:$D$339,3,FALSE)</f>
        <v>Abstreiter</v>
      </c>
      <c r="C2" t="str">
        <f>VLOOKUP($A2,Namen!$A$2:$D$339,4,FALSE)</f>
        <v>Christina</v>
      </c>
      <c r="D2" t="str">
        <f>IF(VLOOKUP($A2,Namen!$A$2:$D$339,2,FALSE)="Frau","w","m")</f>
        <v>w</v>
      </c>
      <c r="E2">
        <f>VLOOKUP($A2,Ergebnisse!$A$2:$C$285,3,FALSE)</f>
        <v>46</v>
      </c>
      <c r="F2">
        <f>VLOOKUP(E2,$J$41:$L$45,3,TRUE)</f>
        <v>5</v>
      </c>
      <c r="G2">
        <f>VLOOKUP($A2,Ergebnisse!$A$2:$C$285,2,FALSE)</f>
        <v>62</v>
      </c>
      <c r="H2">
        <f t="shared" ref="H2:H65" si="0">VLOOKUP(G2,$J$41:$L$45,3,TRUE)</f>
        <v>3</v>
      </c>
    </row>
    <row r="3" spans="1:12" x14ac:dyDescent="0.2">
      <c r="A3">
        <v>499815</v>
      </c>
      <c r="B3" t="str">
        <f>VLOOKUP($A3,Namen!$A$2:$D$339,3,FALSE)</f>
        <v>Achziger</v>
      </c>
      <c r="C3" t="str">
        <f>VLOOKUP($A3,Namen!$A$2:$D$339,4,FALSE)</f>
        <v>Jakob</v>
      </c>
      <c r="D3" t="str">
        <f>IF(VLOOKUP($A3,Namen!$A$2:$D$339,2,FALSE)="Frau","w","m")</f>
        <v>m</v>
      </c>
      <c r="E3">
        <f>VLOOKUP($A3,Ergebnisse!$A$2:$C$285,3,FALSE)</f>
        <v>56</v>
      </c>
      <c r="F3">
        <f t="shared" ref="F3:F66" si="1">VLOOKUP(E3,J$41:L$45,3,TRUE)</f>
        <v>4</v>
      </c>
      <c r="G3">
        <f>VLOOKUP($A3,Ergebnisse!$A$2:$C$285,2,FALSE)</f>
        <v>70</v>
      </c>
      <c r="H3">
        <f t="shared" si="0"/>
        <v>3</v>
      </c>
      <c r="J3" t="s">
        <v>579</v>
      </c>
    </row>
    <row r="4" spans="1:12" x14ac:dyDescent="0.2">
      <c r="A4">
        <v>770288</v>
      </c>
      <c r="B4" t="str">
        <f>VLOOKUP($A4,Namen!$A$2:$D$339,3,FALSE)</f>
        <v>Agbegninou</v>
      </c>
      <c r="C4" t="str">
        <f>VLOOKUP($A4,Namen!$A$2:$D$339,4,FALSE)</f>
        <v>Merita</v>
      </c>
      <c r="D4" t="str">
        <f>IF(VLOOKUP($A4,Namen!$A$2:$D$339,2,FALSE)="Frau","w","m")</f>
        <v>w</v>
      </c>
      <c r="E4">
        <f>VLOOKUP($A4,Ergebnisse!$A$2:$C$285,3,FALSE)</f>
        <v>66</v>
      </c>
      <c r="F4">
        <f t="shared" si="1"/>
        <v>3</v>
      </c>
      <c r="G4">
        <f>VLOOKUP($A4,Ergebnisse!$A$2:$C$285,2,FALSE)</f>
        <v>80</v>
      </c>
      <c r="H4">
        <f t="shared" si="0"/>
        <v>2</v>
      </c>
    </row>
    <row r="5" spans="1:12" x14ac:dyDescent="0.2">
      <c r="A5">
        <v>808626</v>
      </c>
      <c r="B5" t="str">
        <f>VLOOKUP($A5,Namen!$A$2:$D$339,3,FALSE)</f>
        <v>Aicher</v>
      </c>
      <c r="C5" t="str">
        <f>VLOOKUP($A5,Namen!$A$2:$D$339,4,FALSE)</f>
        <v>Adel</v>
      </c>
      <c r="D5" t="str">
        <f>IF(VLOOKUP($A5,Namen!$A$2:$D$339,2,FALSE)="Frau","w","m")</f>
        <v>m</v>
      </c>
      <c r="E5">
        <f>VLOOKUP($A5,Ergebnisse!$A$2:$C$285,3,FALSE)</f>
        <v>71</v>
      </c>
      <c r="F5">
        <f t="shared" si="1"/>
        <v>3</v>
      </c>
      <c r="G5">
        <f>VLOOKUP($A5,Ergebnisse!$A$2:$C$285,2,FALSE)</f>
        <v>83</v>
      </c>
      <c r="H5">
        <f t="shared" si="0"/>
        <v>2</v>
      </c>
      <c r="J5" t="s">
        <v>578</v>
      </c>
    </row>
    <row r="6" spans="1:12" x14ac:dyDescent="0.2">
      <c r="A6">
        <v>258496</v>
      </c>
      <c r="B6" t="str">
        <f>VLOOKUP($A6,Namen!$A$2:$D$339,3,FALSE)</f>
        <v>Altmannshofer</v>
      </c>
      <c r="C6" t="str">
        <f>VLOOKUP($A6,Namen!$A$2:$D$339,4,FALSE)</f>
        <v xml:space="preserve">Philipp </v>
      </c>
      <c r="D6" t="str">
        <f>IF(VLOOKUP($A6,Namen!$A$2:$D$339,2,FALSE)="Frau","w","m")</f>
        <v>m</v>
      </c>
      <c r="E6">
        <f>VLOOKUP($A6,Ergebnisse!$A$2:$C$285,3,FALSE)</f>
        <v>42</v>
      </c>
      <c r="F6">
        <f t="shared" si="1"/>
        <v>5</v>
      </c>
      <c r="G6">
        <f>VLOOKUP($A6,Ergebnisse!$A$2:$C$285,2,FALSE)</f>
        <v>70</v>
      </c>
      <c r="H6">
        <f t="shared" si="0"/>
        <v>3</v>
      </c>
    </row>
    <row r="7" spans="1:12" x14ac:dyDescent="0.2">
      <c r="A7">
        <v>493003</v>
      </c>
      <c r="B7" t="str">
        <f>VLOOKUP($A7,Namen!$A$2:$D$339,3,FALSE)</f>
        <v>Anderl</v>
      </c>
      <c r="C7" t="str">
        <f>VLOOKUP($A7,Namen!$A$2:$D$339,4,FALSE)</f>
        <v>Vitus</v>
      </c>
      <c r="D7" t="str">
        <f>IF(VLOOKUP($A7,Namen!$A$2:$D$339,2,FALSE)="Frau","w","m")</f>
        <v>m</v>
      </c>
      <c r="E7">
        <f>VLOOKUP($A7,Ergebnisse!$A$2:$C$285,3,FALSE)</f>
        <v>70</v>
      </c>
      <c r="F7">
        <f t="shared" si="1"/>
        <v>3</v>
      </c>
      <c r="G7">
        <f>VLOOKUP($A7,Ergebnisse!$A$2:$C$285,2,FALSE)</f>
        <v>81</v>
      </c>
      <c r="H7">
        <f t="shared" si="0"/>
        <v>2</v>
      </c>
      <c r="J7" t="s">
        <v>580</v>
      </c>
    </row>
    <row r="8" spans="1:12" x14ac:dyDescent="0.2">
      <c r="A8">
        <v>504398</v>
      </c>
      <c r="B8" t="str">
        <f>VLOOKUP($A8,Namen!$A$2:$D$339,3,FALSE)</f>
        <v>Anmi</v>
      </c>
      <c r="C8" t="str">
        <f>VLOOKUP($A8,Namen!$A$2:$D$339,4,FALSE)</f>
        <v>Max</v>
      </c>
      <c r="D8" t="str">
        <f>IF(VLOOKUP($A8,Namen!$A$2:$D$339,2,FALSE)="Frau","w","m")</f>
        <v>m</v>
      </c>
      <c r="E8">
        <f>VLOOKUP($A8,Ergebnisse!$A$2:$C$285,3,FALSE)</f>
        <v>35</v>
      </c>
      <c r="F8">
        <f t="shared" si="1"/>
        <v>5</v>
      </c>
      <c r="G8">
        <f>VLOOKUP($A8,Ergebnisse!$A$2:$C$285,2,FALSE)</f>
        <v>56</v>
      </c>
      <c r="H8">
        <f t="shared" si="0"/>
        <v>4</v>
      </c>
      <c r="J8" t="s">
        <v>568</v>
      </c>
      <c r="K8" s="1" t="s">
        <v>2</v>
      </c>
      <c r="L8" s="1" t="s">
        <v>1</v>
      </c>
    </row>
    <row r="9" spans="1:12" x14ac:dyDescent="0.2">
      <c r="A9">
        <v>191139</v>
      </c>
      <c r="B9" t="str">
        <f>VLOOKUP($A9,Namen!$A$2:$D$339,3,FALSE)</f>
        <v>Antretter</v>
      </c>
      <c r="C9" t="str">
        <f>VLOOKUP($A9,Namen!$A$2:$D$339,4,FALSE)</f>
        <v>Franz</v>
      </c>
      <c r="D9" t="str">
        <f>IF(VLOOKUP($A9,Namen!$A$2:$D$339,2,FALSE)="Frau","w","m")</f>
        <v>m</v>
      </c>
      <c r="E9">
        <f>VLOOKUP($A9,Ergebnisse!$A$2:$C$285,3,FALSE)</f>
        <v>60</v>
      </c>
      <c r="F9">
        <f t="shared" si="1"/>
        <v>4</v>
      </c>
      <c r="G9">
        <f>VLOOKUP($A9,Ergebnisse!$A$2:$C$285,2,FALSE)</f>
        <v>82</v>
      </c>
      <c r="H9">
        <f t="shared" si="0"/>
        <v>2</v>
      </c>
      <c r="J9" t="s">
        <v>558</v>
      </c>
      <c r="K9" s="5">
        <f>AVERAGE(E2:E281)</f>
        <v>46.628571428571426</v>
      </c>
      <c r="L9" s="5">
        <f>AVERAGE(G2:G281)</f>
        <v>71.135714285714286</v>
      </c>
    </row>
    <row r="10" spans="1:12" x14ac:dyDescent="0.2">
      <c r="A10">
        <v>418668</v>
      </c>
      <c r="B10" t="str">
        <f>VLOOKUP($A10,Namen!$A$2:$D$339,3,FALSE)</f>
        <v>Arat</v>
      </c>
      <c r="C10" t="str">
        <f>VLOOKUP($A10,Namen!$A$2:$D$339,4,FALSE)</f>
        <v>Mariam</v>
      </c>
      <c r="D10" t="str">
        <f>IF(VLOOKUP($A10,Namen!$A$2:$D$339,2,FALSE)="Frau","w","m")</f>
        <v>w</v>
      </c>
      <c r="E10">
        <f>VLOOKUP($A10,Ergebnisse!$A$2:$C$285,3,FALSE)</f>
        <v>30</v>
      </c>
      <c r="F10">
        <f t="shared" si="1"/>
        <v>5</v>
      </c>
      <c r="G10">
        <f>VLOOKUP($A10,Ergebnisse!$A$2:$C$285,2,FALSE)</f>
        <v>92</v>
      </c>
      <c r="H10">
        <f t="shared" si="0"/>
        <v>1</v>
      </c>
      <c r="J10" t="s">
        <v>556</v>
      </c>
      <c r="K10" s="5">
        <f>AVERAGEIF($D$2:$D$281,"w",E$2:E$281)</f>
        <v>45.634146341463413</v>
      </c>
      <c r="L10" s="5">
        <f>AVERAGEIF($D$2:$D$281,"w",G$2:G$281)</f>
        <v>70.756097560975604</v>
      </c>
    </row>
    <row r="11" spans="1:12" x14ac:dyDescent="0.2">
      <c r="A11">
        <v>420911</v>
      </c>
      <c r="B11" t="str">
        <f>VLOOKUP($A11,Namen!$A$2:$D$339,3,FALSE)</f>
        <v>Arduc</v>
      </c>
      <c r="C11" t="str">
        <f>VLOOKUP($A11,Namen!$A$2:$D$339,4,FALSE)</f>
        <v>Carolin</v>
      </c>
      <c r="D11" t="str">
        <f>IF(VLOOKUP($A11,Namen!$A$2:$D$339,2,FALSE)="Frau","w","m")</f>
        <v>w</v>
      </c>
      <c r="E11">
        <f>VLOOKUP($A11,Ergebnisse!$A$2:$C$285,3,FALSE)</f>
        <v>37</v>
      </c>
      <c r="F11">
        <f t="shared" si="1"/>
        <v>5</v>
      </c>
      <c r="G11">
        <f>VLOOKUP($A11,Ergebnisse!$A$2:$C$285,2,FALSE)</f>
        <v>56</v>
      </c>
      <c r="H11">
        <f t="shared" si="0"/>
        <v>4</v>
      </c>
      <c r="J11" t="s">
        <v>557</v>
      </c>
      <c r="K11" s="5">
        <f>AVERAGEIF($D$2:$D$281,"m",E$2:E$281)</f>
        <v>47.407643312101911</v>
      </c>
      <c r="L11" s="5">
        <f>AVERAGEIF($D$2:$D$281,"m",G$2:G$281)</f>
        <v>71.433121019108285</v>
      </c>
    </row>
    <row r="12" spans="1:12" x14ac:dyDescent="0.2">
      <c r="A12">
        <v>883115</v>
      </c>
      <c r="B12" t="str">
        <f>VLOOKUP($A12,Namen!$A$2:$D$339,3,FALSE)</f>
        <v>Astl</v>
      </c>
      <c r="C12" t="str">
        <f>VLOOKUP($A12,Namen!$A$2:$D$339,4,FALSE)</f>
        <v>Petra</v>
      </c>
      <c r="D12" t="str">
        <f>IF(VLOOKUP($A12,Namen!$A$2:$D$339,2,FALSE)="Frau","w","m")</f>
        <v>w</v>
      </c>
      <c r="E12">
        <f>VLOOKUP($A12,Ergebnisse!$A$2:$C$285,3,FALSE)</f>
        <v>40</v>
      </c>
      <c r="F12">
        <f t="shared" si="1"/>
        <v>5</v>
      </c>
      <c r="G12">
        <f>VLOOKUP($A12,Ergebnisse!$A$2:$C$285,2,FALSE)</f>
        <v>56</v>
      </c>
      <c r="H12">
        <f t="shared" si="0"/>
        <v>4</v>
      </c>
      <c r="J12" t="s">
        <v>559</v>
      </c>
      <c r="K12">
        <f>MEDIAN(E2:E281)</f>
        <v>47</v>
      </c>
      <c r="L12">
        <f>MEDIAN(G2:G281)</f>
        <v>73</v>
      </c>
    </row>
    <row r="13" spans="1:12" x14ac:dyDescent="0.2">
      <c r="A13">
        <v>879992</v>
      </c>
      <c r="B13" t="str">
        <f>VLOOKUP($A13,Namen!$A$2:$D$339,3,FALSE)</f>
        <v>Astner</v>
      </c>
      <c r="C13" t="str">
        <f>VLOOKUP($A13,Namen!$A$2:$D$339,4,FALSE)</f>
        <v>Peter</v>
      </c>
      <c r="D13" t="str">
        <f>IF(VLOOKUP($A13,Namen!$A$2:$D$339,2,FALSE)="Frau","w","m")</f>
        <v>m</v>
      </c>
      <c r="E13">
        <f>VLOOKUP($A13,Ergebnisse!$A$2:$C$285,3,FALSE)</f>
        <v>47</v>
      </c>
      <c r="F13">
        <f t="shared" si="1"/>
        <v>5</v>
      </c>
      <c r="G13">
        <f>VLOOKUP($A13,Ergebnisse!$A$2:$C$285,2,FALSE)</f>
        <v>60</v>
      </c>
      <c r="H13">
        <f t="shared" si="0"/>
        <v>4</v>
      </c>
    </row>
    <row r="14" spans="1:12" x14ac:dyDescent="0.2">
      <c r="A14">
        <v>523942</v>
      </c>
      <c r="B14" t="str">
        <f>VLOOKUP($A14,Namen!$A$2:$D$339,3,FALSE)</f>
        <v>Attlfellner</v>
      </c>
      <c r="C14" t="str">
        <f>VLOOKUP($A14,Namen!$A$2:$D$339,4,FALSE)</f>
        <v>Paul</v>
      </c>
      <c r="D14" t="str">
        <f>IF(VLOOKUP($A14,Namen!$A$2:$D$339,2,FALSE)="Frau","w","m")</f>
        <v>m</v>
      </c>
      <c r="E14">
        <f>VLOOKUP($A14,Ergebnisse!$A$2:$C$285,3,FALSE)</f>
        <v>40</v>
      </c>
      <c r="F14">
        <f t="shared" si="1"/>
        <v>5</v>
      </c>
      <c r="G14">
        <f>VLOOKUP($A14,Ergebnisse!$A$2:$C$285,2,FALSE)</f>
        <v>93</v>
      </c>
      <c r="H14">
        <f t="shared" si="0"/>
        <v>1</v>
      </c>
      <c r="J14" t="s">
        <v>560</v>
      </c>
    </row>
    <row r="15" spans="1:12" x14ac:dyDescent="0.2">
      <c r="A15">
        <v>436455</v>
      </c>
      <c r="B15" t="str">
        <f>VLOOKUP($A15,Namen!$A$2:$D$339,3,FALSE)</f>
        <v>Avdyli</v>
      </c>
      <c r="C15" t="str">
        <f>VLOOKUP($A15,Namen!$A$2:$D$339,4,FALSE)</f>
        <v>Isabell</v>
      </c>
      <c r="D15" t="str">
        <f>IF(VLOOKUP($A15,Namen!$A$2:$D$339,2,FALSE)="Frau","w","m")</f>
        <v>w</v>
      </c>
      <c r="E15">
        <f>VLOOKUP($A15,Ergebnisse!$A$2:$C$285,3,FALSE)</f>
        <v>22</v>
      </c>
      <c r="F15">
        <f t="shared" si="1"/>
        <v>5</v>
      </c>
      <c r="G15">
        <f>VLOOKUP($A15,Ergebnisse!$A$2:$C$285,2,FALSE)</f>
        <v>44</v>
      </c>
      <c r="H15">
        <f t="shared" si="0"/>
        <v>5</v>
      </c>
    </row>
    <row r="16" spans="1:12" x14ac:dyDescent="0.2">
      <c r="A16">
        <v>914066</v>
      </c>
      <c r="B16" t="str">
        <f>VLOOKUP($A16,Namen!$A$2:$D$339,3,FALSE)</f>
        <v>Ayaganov</v>
      </c>
      <c r="C16" t="str">
        <f>VLOOKUP($A16,Namen!$A$2:$D$339,4,FALSE)</f>
        <v>Claudia</v>
      </c>
      <c r="D16" t="str">
        <f>IF(VLOOKUP($A16,Namen!$A$2:$D$339,2,FALSE)="Frau","w","m")</f>
        <v>w</v>
      </c>
      <c r="E16">
        <f>VLOOKUP($A16,Ergebnisse!$A$2:$C$285,3,FALSE)</f>
        <v>23</v>
      </c>
      <c r="F16">
        <f t="shared" si="1"/>
        <v>5</v>
      </c>
      <c r="G16">
        <f>VLOOKUP($A16,Ergebnisse!$A$2:$C$285,2,FALSE)</f>
        <v>51</v>
      </c>
      <c r="H16">
        <f t="shared" si="0"/>
        <v>4</v>
      </c>
    </row>
    <row r="17" spans="1:8" x14ac:dyDescent="0.2">
      <c r="A17">
        <v>509210</v>
      </c>
      <c r="B17" t="str">
        <f>VLOOKUP($A17,Namen!$A$2:$D$339,3,FALSE)</f>
        <v>Bischges</v>
      </c>
      <c r="C17" t="str">
        <f>VLOOKUP($A17,Namen!$A$2:$D$339,4,FALSE)</f>
        <v>Daniela</v>
      </c>
      <c r="D17" t="str">
        <f>IF(VLOOKUP($A17,Namen!$A$2:$D$339,2,FALSE)="Frau","w","m")</f>
        <v>w</v>
      </c>
      <c r="E17">
        <f>VLOOKUP($A17,Ergebnisse!$A$2:$C$285,3,FALSE)</f>
        <v>31</v>
      </c>
      <c r="F17">
        <f t="shared" si="1"/>
        <v>5</v>
      </c>
      <c r="G17">
        <f>VLOOKUP($A17,Ergebnisse!$A$2:$C$285,2,FALSE)</f>
        <v>47</v>
      </c>
      <c r="H17">
        <f t="shared" si="0"/>
        <v>5</v>
      </c>
    </row>
    <row r="18" spans="1:8" x14ac:dyDescent="0.2">
      <c r="A18">
        <v>871326</v>
      </c>
      <c r="B18" t="str">
        <f>VLOOKUP($A18,Namen!$A$2:$D$339,3,FALSE)</f>
        <v>Bacher</v>
      </c>
      <c r="C18" t="str">
        <f>VLOOKUP($A18,Namen!$A$2:$D$339,4,FALSE)</f>
        <v>Alketta</v>
      </c>
      <c r="D18" t="str">
        <f>IF(VLOOKUP($A18,Namen!$A$2:$D$339,2,FALSE)="Frau","w","m")</f>
        <v>w</v>
      </c>
      <c r="E18">
        <f>VLOOKUP($A18,Ergebnisse!$A$2:$C$285,3,FALSE)</f>
        <v>79</v>
      </c>
      <c r="F18">
        <f t="shared" si="1"/>
        <v>2</v>
      </c>
      <c r="G18">
        <f>VLOOKUP($A18,Ergebnisse!$A$2:$C$285,2,FALSE)</f>
        <v>92</v>
      </c>
      <c r="H18">
        <f t="shared" si="0"/>
        <v>1</v>
      </c>
    </row>
    <row r="19" spans="1:8" x14ac:dyDescent="0.2">
      <c r="A19">
        <v>211221</v>
      </c>
      <c r="B19" t="str">
        <f>VLOOKUP($A19,Namen!$A$2:$D$339,3,FALSE)</f>
        <v>Baer</v>
      </c>
      <c r="C19" t="str">
        <f>VLOOKUP($A19,Namen!$A$2:$D$339,4,FALSE)</f>
        <v>Dominique</v>
      </c>
      <c r="D19" t="str">
        <f>IF(VLOOKUP($A19,Namen!$A$2:$D$339,2,FALSE)="Frau","w","m")</f>
        <v>w</v>
      </c>
      <c r="E19">
        <f>VLOOKUP($A19,Ergebnisse!$A$2:$C$285,3,FALSE)</f>
        <v>40</v>
      </c>
      <c r="F19">
        <f t="shared" si="1"/>
        <v>5</v>
      </c>
      <c r="G19">
        <f>VLOOKUP($A19,Ergebnisse!$A$2:$C$285,2,FALSE)</f>
        <v>70</v>
      </c>
      <c r="H19">
        <f t="shared" si="0"/>
        <v>3</v>
      </c>
    </row>
    <row r="20" spans="1:8" x14ac:dyDescent="0.2">
      <c r="A20">
        <v>694185</v>
      </c>
      <c r="B20" t="str">
        <f>VLOOKUP($A20,Namen!$A$2:$D$339,3,FALSE)</f>
        <v>Baier</v>
      </c>
      <c r="C20" t="str">
        <f>VLOOKUP($A20,Namen!$A$2:$D$339,4,FALSE)</f>
        <v>Lisa</v>
      </c>
      <c r="D20" t="str">
        <f>IF(VLOOKUP($A20,Namen!$A$2:$D$339,2,FALSE)="Frau","w","m")</f>
        <v>w</v>
      </c>
      <c r="E20">
        <f>VLOOKUP($A20,Ergebnisse!$A$2:$C$285,3,FALSE)</f>
        <v>62</v>
      </c>
      <c r="F20">
        <f t="shared" si="1"/>
        <v>3</v>
      </c>
      <c r="G20">
        <f>VLOOKUP($A20,Ergebnisse!$A$2:$C$285,2,FALSE)</f>
        <v>84</v>
      </c>
      <c r="H20">
        <f t="shared" si="0"/>
        <v>2</v>
      </c>
    </row>
    <row r="21" spans="1:8" x14ac:dyDescent="0.2">
      <c r="A21">
        <v>254860</v>
      </c>
      <c r="B21" t="str">
        <f>VLOOKUP($A21,Namen!$A$2:$D$339,3,FALSE)</f>
        <v>Basiz</v>
      </c>
      <c r="C21" t="str">
        <f>VLOOKUP($A21,Namen!$A$2:$D$339,4,FALSE)</f>
        <v>Domenic</v>
      </c>
      <c r="D21" t="str">
        <f>IF(VLOOKUP($A21,Namen!$A$2:$D$339,2,FALSE)="Frau","w","m")</f>
        <v>m</v>
      </c>
      <c r="E21">
        <f>VLOOKUP($A21,Ergebnisse!$A$2:$C$285,3,FALSE)</f>
        <v>33</v>
      </c>
      <c r="F21">
        <f t="shared" si="1"/>
        <v>5</v>
      </c>
      <c r="G21">
        <f>VLOOKUP($A21,Ergebnisse!$A$2:$C$285,2,FALSE)</f>
        <v>98</v>
      </c>
      <c r="H21">
        <f t="shared" si="0"/>
        <v>1</v>
      </c>
    </row>
    <row r="22" spans="1:8" x14ac:dyDescent="0.2">
      <c r="A22">
        <v>864179</v>
      </c>
      <c r="B22" t="str">
        <f>VLOOKUP($A22,Namen!$A$2:$D$339,3,FALSE)</f>
        <v>Beck</v>
      </c>
      <c r="C22" t="str">
        <f>VLOOKUP($A22,Namen!$A$2:$D$339,4,FALSE)</f>
        <v>Alex</v>
      </c>
      <c r="D22" t="str">
        <f>IF(VLOOKUP($A22,Namen!$A$2:$D$339,2,FALSE)="Frau","w","m")</f>
        <v>m</v>
      </c>
      <c r="E22">
        <f>VLOOKUP($A22,Ergebnisse!$A$2:$C$285,3,FALSE)</f>
        <v>24</v>
      </c>
      <c r="F22">
        <f t="shared" si="1"/>
        <v>5</v>
      </c>
      <c r="G22">
        <f>VLOOKUP($A22,Ergebnisse!$A$2:$C$285,2,FALSE)</f>
        <v>39</v>
      </c>
      <c r="H22">
        <f t="shared" si="0"/>
        <v>5</v>
      </c>
    </row>
    <row r="23" spans="1:8" x14ac:dyDescent="0.2">
      <c r="A23">
        <v>310991</v>
      </c>
      <c r="B23" t="str">
        <f>VLOOKUP($A23,Namen!$A$2:$D$339,3,FALSE)</f>
        <v>Becker</v>
      </c>
      <c r="C23" t="str">
        <f>VLOOKUP($A23,Namen!$A$2:$D$339,4,FALSE)</f>
        <v>Paul</v>
      </c>
      <c r="D23" t="str">
        <f>IF(VLOOKUP($A23,Namen!$A$2:$D$339,2,FALSE)="Frau","w","m")</f>
        <v>m</v>
      </c>
      <c r="E23">
        <f>VLOOKUP($A23,Ergebnisse!$A$2:$C$285,3,FALSE)</f>
        <v>41</v>
      </c>
      <c r="F23">
        <f t="shared" si="1"/>
        <v>5</v>
      </c>
      <c r="G23">
        <f>VLOOKUP($A23,Ergebnisse!$A$2:$C$285,2,FALSE)</f>
        <v>67</v>
      </c>
      <c r="H23">
        <f t="shared" si="0"/>
        <v>3</v>
      </c>
    </row>
    <row r="24" spans="1:8" x14ac:dyDescent="0.2">
      <c r="A24">
        <v>929429</v>
      </c>
      <c r="B24" t="str">
        <f>VLOOKUP($A24,Namen!$A$2:$D$339,3,FALSE)</f>
        <v>Behmller</v>
      </c>
      <c r="C24" t="str">
        <f>VLOOKUP($A24,Namen!$A$2:$D$339,4,FALSE)</f>
        <v>Valentin</v>
      </c>
      <c r="D24" t="str">
        <f>IF(VLOOKUP($A24,Namen!$A$2:$D$339,2,FALSE)="Frau","w","m")</f>
        <v>m</v>
      </c>
      <c r="E24">
        <f>VLOOKUP($A24,Ergebnisse!$A$2:$C$285,3,FALSE)</f>
        <v>4</v>
      </c>
      <c r="F24">
        <f t="shared" si="1"/>
        <v>5</v>
      </c>
      <c r="G24">
        <f>VLOOKUP($A24,Ergebnisse!$A$2:$C$285,2,FALSE)</f>
        <v>34</v>
      </c>
      <c r="H24">
        <f t="shared" si="0"/>
        <v>5</v>
      </c>
    </row>
    <row r="25" spans="1:8" x14ac:dyDescent="0.2">
      <c r="A25">
        <v>995297</v>
      </c>
      <c r="B25" t="str">
        <f>VLOOKUP($A25,Namen!$A$2:$D$339,3,FALSE)</f>
        <v>Behrendt</v>
      </c>
      <c r="C25" t="str">
        <f>VLOOKUP($A25,Namen!$A$2:$D$339,4,FALSE)</f>
        <v>Dijana</v>
      </c>
      <c r="D25" t="str">
        <f>IF(VLOOKUP($A25,Namen!$A$2:$D$339,2,FALSE)="Frau","w","m")</f>
        <v>w</v>
      </c>
      <c r="E25">
        <f>VLOOKUP($A25,Ergebnisse!$A$2:$C$285,3,FALSE)</f>
        <v>56</v>
      </c>
      <c r="F25">
        <f t="shared" si="1"/>
        <v>4</v>
      </c>
      <c r="G25">
        <f>VLOOKUP($A25,Ergebnisse!$A$2:$C$285,2,FALSE)</f>
        <v>71</v>
      </c>
      <c r="H25">
        <f t="shared" si="0"/>
        <v>3</v>
      </c>
    </row>
    <row r="26" spans="1:8" x14ac:dyDescent="0.2">
      <c r="A26">
        <v>703066</v>
      </c>
      <c r="B26" t="str">
        <f>VLOOKUP($A26,Namen!$A$2:$D$339,3,FALSE)</f>
        <v>Bender</v>
      </c>
      <c r="C26" t="str">
        <f>VLOOKUP($A26,Namen!$A$2:$D$339,4,FALSE)</f>
        <v>Marie</v>
      </c>
      <c r="D26" t="str">
        <f>IF(VLOOKUP($A26,Namen!$A$2:$D$339,2,FALSE)="Frau","w","m")</f>
        <v>w</v>
      </c>
      <c r="E26">
        <f>VLOOKUP($A26,Ergebnisse!$A$2:$C$285,3,FALSE)</f>
        <v>38</v>
      </c>
      <c r="F26">
        <f t="shared" si="1"/>
        <v>5</v>
      </c>
      <c r="G26">
        <f>VLOOKUP($A26,Ergebnisse!$A$2:$C$285,2,FALSE)</f>
        <v>54</v>
      </c>
      <c r="H26">
        <f t="shared" si="0"/>
        <v>4</v>
      </c>
    </row>
    <row r="27" spans="1:8" x14ac:dyDescent="0.2">
      <c r="A27">
        <v>515100</v>
      </c>
      <c r="B27" t="str">
        <f>VLOOKUP($A27,Namen!$A$2:$D$339,3,FALSE)</f>
        <v>Beqiri</v>
      </c>
      <c r="C27" t="str">
        <f>VLOOKUP($A27,Namen!$A$2:$D$339,4,FALSE)</f>
        <v>Markus</v>
      </c>
      <c r="D27" t="str">
        <f>IF(VLOOKUP($A27,Namen!$A$2:$D$339,2,FALSE)="Frau","w","m")</f>
        <v>m</v>
      </c>
      <c r="E27">
        <f>VLOOKUP($A27,Ergebnisse!$A$2:$C$285,3,FALSE)</f>
        <v>32</v>
      </c>
      <c r="F27">
        <f t="shared" si="1"/>
        <v>5</v>
      </c>
      <c r="G27">
        <f>VLOOKUP($A27,Ergebnisse!$A$2:$C$285,2,FALSE)</f>
        <v>52</v>
      </c>
      <c r="H27">
        <f t="shared" si="0"/>
        <v>4</v>
      </c>
    </row>
    <row r="28" spans="1:8" x14ac:dyDescent="0.2">
      <c r="A28">
        <v>604785</v>
      </c>
      <c r="B28" t="str">
        <f>VLOOKUP($A28,Namen!$A$2:$D$339,3,FALSE)</f>
        <v>Berent</v>
      </c>
      <c r="C28" t="str">
        <f>VLOOKUP($A28,Namen!$A$2:$D$339,4,FALSE)</f>
        <v>Lea</v>
      </c>
      <c r="D28" t="str">
        <f>IF(VLOOKUP($A28,Namen!$A$2:$D$339,2,FALSE)="Frau","w","m")</f>
        <v>w</v>
      </c>
      <c r="E28">
        <f>VLOOKUP($A28,Ergebnisse!$A$2:$C$285,3,FALSE)</f>
        <v>21</v>
      </c>
      <c r="F28">
        <f t="shared" si="1"/>
        <v>5</v>
      </c>
      <c r="G28">
        <f>VLOOKUP($A28,Ergebnisse!$A$2:$C$285,2,FALSE)</f>
        <v>42</v>
      </c>
      <c r="H28">
        <f t="shared" si="0"/>
        <v>5</v>
      </c>
    </row>
    <row r="29" spans="1:8" x14ac:dyDescent="0.2">
      <c r="A29">
        <v>930566</v>
      </c>
      <c r="B29" t="str">
        <f>VLOOKUP($A29,Namen!$A$2:$D$339,3,FALSE)</f>
        <v>Bernwinkler</v>
      </c>
      <c r="C29" t="str">
        <f>VLOOKUP($A29,Namen!$A$2:$D$339,4,FALSE)</f>
        <v>Regina</v>
      </c>
      <c r="D29" t="str">
        <f>IF(VLOOKUP($A29,Namen!$A$2:$D$339,2,FALSE)="Frau","w","m")</f>
        <v>w</v>
      </c>
      <c r="E29">
        <f>VLOOKUP($A29,Ergebnisse!$A$2:$C$285,3,FALSE)</f>
        <v>26</v>
      </c>
      <c r="F29">
        <f t="shared" si="1"/>
        <v>5</v>
      </c>
      <c r="G29">
        <f>VLOOKUP($A29,Ergebnisse!$A$2:$C$285,2,FALSE)</f>
        <v>82</v>
      </c>
      <c r="H29">
        <f t="shared" si="0"/>
        <v>2</v>
      </c>
    </row>
    <row r="30" spans="1:8" x14ac:dyDescent="0.2">
      <c r="A30">
        <v>763081</v>
      </c>
      <c r="B30" t="str">
        <f>VLOOKUP($A30,Namen!$A$2:$D$339,3,FALSE)</f>
        <v>Bichler</v>
      </c>
      <c r="C30" t="str">
        <f>VLOOKUP($A30,Namen!$A$2:$D$339,4,FALSE)</f>
        <v>Maximilian</v>
      </c>
      <c r="D30" t="str">
        <f>IF(VLOOKUP($A30,Namen!$A$2:$D$339,2,FALSE)="Frau","w","m")</f>
        <v>m</v>
      </c>
      <c r="E30">
        <f>VLOOKUP($A30,Ergebnisse!$A$2:$C$285,3,FALSE)</f>
        <v>86</v>
      </c>
      <c r="F30">
        <f t="shared" si="1"/>
        <v>1</v>
      </c>
      <c r="G30">
        <f>VLOOKUP($A30,Ergebnisse!$A$2:$C$285,2,FALSE)</f>
        <v>98</v>
      </c>
      <c r="H30">
        <f t="shared" si="0"/>
        <v>1</v>
      </c>
    </row>
    <row r="31" spans="1:8" x14ac:dyDescent="0.2">
      <c r="A31">
        <v>775267</v>
      </c>
      <c r="B31" t="str">
        <f>VLOOKUP($A31,Namen!$A$2:$D$339,3,FALSE)</f>
        <v>Biegner</v>
      </c>
      <c r="C31" t="str">
        <f>VLOOKUP($A31,Namen!$A$2:$D$339,4,FALSE)</f>
        <v>Simon</v>
      </c>
      <c r="D31" t="str">
        <f>IF(VLOOKUP($A31,Namen!$A$2:$D$339,2,FALSE)="Frau","w","m")</f>
        <v>m</v>
      </c>
      <c r="E31">
        <f>VLOOKUP($A31,Ergebnisse!$A$2:$C$285,3,FALSE)</f>
        <v>60</v>
      </c>
      <c r="F31">
        <f t="shared" si="1"/>
        <v>4</v>
      </c>
      <c r="G31">
        <f>VLOOKUP($A31,Ergebnisse!$A$2:$C$285,2,FALSE)</f>
        <v>78</v>
      </c>
      <c r="H31">
        <f t="shared" si="0"/>
        <v>2</v>
      </c>
    </row>
    <row r="32" spans="1:8" x14ac:dyDescent="0.2">
      <c r="A32">
        <v>724803</v>
      </c>
      <c r="B32" t="str">
        <f>VLOOKUP($A32,Namen!$A$2:$D$339,3,FALSE)</f>
        <v>Bier</v>
      </c>
      <c r="C32" t="str">
        <f>VLOOKUP($A32,Namen!$A$2:$D$339,4,FALSE)</f>
        <v>Paula</v>
      </c>
      <c r="D32" t="str">
        <f>IF(VLOOKUP($A32,Namen!$A$2:$D$339,2,FALSE)="Frau","w","m")</f>
        <v>w</v>
      </c>
      <c r="E32">
        <f>VLOOKUP($A32,Ergebnisse!$A$2:$C$285,3,FALSE)</f>
        <v>33</v>
      </c>
      <c r="F32">
        <f t="shared" si="1"/>
        <v>5</v>
      </c>
      <c r="G32">
        <f>VLOOKUP($A32,Ergebnisse!$A$2:$C$285,2,FALSE)</f>
        <v>60</v>
      </c>
      <c r="H32">
        <f t="shared" si="0"/>
        <v>4</v>
      </c>
    </row>
    <row r="33" spans="1:12" x14ac:dyDescent="0.2">
      <c r="A33">
        <v>582246</v>
      </c>
      <c r="B33" t="str">
        <f>VLOOKUP($A33,Namen!$A$2:$D$339,3,FALSE)</f>
        <v>Binder</v>
      </c>
      <c r="C33" t="str">
        <f>VLOOKUP($A33,Namen!$A$2:$D$339,4,FALSE)</f>
        <v>Tim</v>
      </c>
      <c r="D33" t="str">
        <f>IF(VLOOKUP($A33,Namen!$A$2:$D$339,2,FALSE)="Frau","w","m")</f>
        <v>m</v>
      </c>
      <c r="E33">
        <f>VLOOKUP($A33,Ergebnisse!$A$2:$C$285,3,FALSE)</f>
        <v>34</v>
      </c>
      <c r="F33">
        <f t="shared" si="1"/>
        <v>5</v>
      </c>
      <c r="G33">
        <f>VLOOKUP($A33,Ergebnisse!$A$2:$C$285,2,FALSE)</f>
        <v>57</v>
      </c>
      <c r="H33">
        <f t="shared" si="0"/>
        <v>4</v>
      </c>
    </row>
    <row r="34" spans="1:12" x14ac:dyDescent="0.2">
      <c r="A34">
        <v>737432</v>
      </c>
      <c r="B34" t="str">
        <f>VLOOKUP($A34,Namen!$A$2:$D$339,3,FALSE)</f>
        <v>Birnkammer</v>
      </c>
      <c r="C34" t="str">
        <f>VLOOKUP($A34,Namen!$A$2:$D$339,4,FALSE)</f>
        <v>Sandra</v>
      </c>
      <c r="D34" t="str">
        <f>IF(VLOOKUP($A34,Namen!$A$2:$D$339,2,FALSE)="Frau","w","m")</f>
        <v>w</v>
      </c>
      <c r="E34">
        <f>VLOOKUP($A34,Ergebnisse!$A$2:$C$285,3,FALSE)</f>
        <v>75</v>
      </c>
      <c r="F34">
        <f t="shared" si="1"/>
        <v>2</v>
      </c>
      <c r="G34">
        <f>VLOOKUP($A34,Ergebnisse!$A$2:$C$285,2,FALSE)</f>
        <v>96</v>
      </c>
      <c r="H34">
        <f t="shared" si="0"/>
        <v>1</v>
      </c>
    </row>
    <row r="35" spans="1:12" x14ac:dyDescent="0.2">
      <c r="A35">
        <v>308326</v>
      </c>
      <c r="B35" t="str">
        <f>VLOOKUP($A35,Namen!$A$2:$D$339,3,FALSE)</f>
        <v>Bischof</v>
      </c>
      <c r="C35" t="str">
        <f>VLOOKUP($A35,Namen!$A$2:$D$339,4,FALSE)</f>
        <v>Otto</v>
      </c>
      <c r="D35" t="str">
        <f>IF(VLOOKUP($A35,Namen!$A$2:$D$339,2,FALSE)="Frau","w","m")</f>
        <v>m</v>
      </c>
      <c r="E35">
        <f>VLOOKUP($A35,Ergebnisse!$A$2:$C$285,3,FALSE)</f>
        <v>56</v>
      </c>
      <c r="F35">
        <f t="shared" si="1"/>
        <v>4</v>
      </c>
      <c r="G35">
        <f>VLOOKUP($A35,Ergebnisse!$A$2:$C$285,2,FALSE)</f>
        <v>85</v>
      </c>
      <c r="H35">
        <f t="shared" si="0"/>
        <v>2</v>
      </c>
    </row>
    <row r="36" spans="1:12" x14ac:dyDescent="0.2">
      <c r="A36">
        <v>884106</v>
      </c>
      <c r="B36" t="str">
        <f>VLOOKUP($A36,Namen!$A$2:$D$339,3,FALSE)</f>
        <v>Blobner</v>
      </c>
      <c r="C36" t="str">
        <f>VLOOKUP($A36,Namen!$A$2:$D$339,4,FALSE)</f>
        <v>Merve</v>
      </c>
      <c r="D36" t="str">
        <f>IF(VLOOKUP($A36,Namen!$A$2:$D$339,2,FALSE)="Frau","w","m")</f>
        <v>w</v>
      </c>
      <c r="E36">
        <f>VLOOKUP($A36,Ergebnisse!$A$2:$C$285,3,FALSE)</f>
        <v>95</v>
      </c>
      <c r="F36">
        <f t="shared" si="1"/>
        <v>1</v>
      </c>
      <c r="G36">
        <f>VLOOKUP($A36,Ergebnisse!$A$2:$C$285,2,FALSE)</f>
        <v>99</v>
      </c>
      <c r="H36">
        <f t="shared" si="0"/>
        <v>1</v>
      </c>
      <c r="J36" s="1" t="s">
        <v>561</v>
      </c>
      <c r="L36" s="8">
        <f>CORREL(E2:E281,G2:G281)</f>
        <v>0.71427306247686972</v>
      </c>
    </row>
    <row r="37" spans="1:12" x14ac:dyDescent="0.2">
      <c r="A37">
        <v>997890</v>
      </c>
      <c r="B37" t="str">
        <f>VLOOKUP($A37,Namen!$A$2:$D$339,3,FALSE)</f>
        <v>Boehm</v>
      </c>
      <c r="C37" t="str">
        <f>VLOOKUP($A37,Namen!$A$2:$D$339,4,FALSE)</f>
        <v>Otto</v>
      </c>
      <c r="D37" t="str">
        <f>IF(VLOOKUP($A37,Namen!$A$2:$D$339,2,FALSE)="Frau","w","m")</f>
        <v>m</v>
      </c>
      <c r="E37">
        <f>VLOOKUP($A37,Ergebnisse!$A$2:$C$285,3,FALSE)</f>
        <v>50</v>
      </c>
      <c r="F37">
        <f t="shared" si="1"/>
        <v>4</v>
      </c>
      <c r="G37">
        <f>VLOOKUP($A37,Ergebnisse!$A$2:$C$285,2,FALSE)</f>
        <v>74</v>
      </c>
      <c r="H37">
        <f t="shared" si="0"/>
        <v>2</v>
      </c>
    </row>
    <row r="38" spans="1:12" x14ac:dyDescent="0.2">
      <c r="A38">
        <v>974759</v>
      </c>
      <c r="B38" t="str">
        <f>VLOOKUP($A38,Namen!$A$2:$D$339,3,FALSE)</f>
        <v>Bogner</v>
      </c>
      <c r="C38" t="str">
        <f>VLOOKUP($A38,Namen!$A$2:$D$339,4,FALSE)</f>
        <v>Sabrina</v>
      </c>
      <c r="D38" t="str">
        <f>IF(VLOOKUP($A38,Namen!$A$2:$D$339,2,FALSE)="Frau","w","m")</f>
        <v>w</v>
      </c>
      <c r="E38">
        <f>VLOOKUP($A38,Ergebnisse!$A$2:$C$285,3,FALSE)</f>
        <v>99</v>
      </c>
      <c r="F38">
        <f t="shared" si="1"/>
        <v>1</v>
      </c>
      <c r="G38">
        <f>VLOOKUP($A38,Ergebnisse!$A$2:$C$285,2,FALSE)</f>
        <v>100</v>
      </c>
      <c r="H38">
        <f t="shared" si="0"/>
        <v>1</v>
      </c>
    </row>
    <row r="39" spans="1:12" x14ac:dyDescent="0.2">
      <c r="A39">
        <v>983025</v>
      </c>
      <c r="B39" t="str">
        <f>VLOOKUP($A39,Namen!$A$2:$D$339,3,FALSE)</f>
        <v>Boller</v>
      </c>
      <c r="C39" t="str">
        <f>VLOOKUP($A39,Namen!$A$2:$D$339,4,FALSE)</f>
        <v>Thomas</v>
      </c>
      <c r="D39" t="str">
        <f>IF(VLOOKUP($A39,Namen!$A$2:$D$339,2,FALSE)="Frau","w","m")</f>
        <v>m</v>
      </c>
      <c r="E39">
        <f>VLOOKUP($A39,Ergebnisse!$A$2:$C$285,3,FALSE)</f>
        <v>78</v>
      </c>
      <c r="F39">
        <f t="shared" si="1"/>
        <v>2</v>
      </c>
      <c r="G39">
        <f>VLOOKUP($A39,Ergebnisse!$A$2:$C$285,2,FALSE)</f>
        <v>91</v>
      </c>
      <c r="H39">
        <f t="shared" si="0"/>
        <v>1</v>
      </c>
      <c r="J39" t="s">
        <v>581</v>
      </c>
    </row>
    <row r="40" spans="1:12" x14ac:dyDescent="0.2">
      <c r="A40">
        <v>630097</v>
      </c>
      <c r="B40" t="str">
        <f>VLOOKUP($A40,Namen!$A$2:$D$339,3,FALSE)</f>
        <v>Bozic</v>
      </c>
      <c r="C40" t="str">
        <f>VLOOKUP($A40,Namen!$A$2:$D$339,4,FALSE)</f>
        <v>Katharina</v>
      </c>
      <c r="D40" t="str">
        <f>IF(VLOOKUP($A40,Namen!$A$2:$D$339,2,FALSE)="Frau","w","m")</f>
        <v>w</v>
      </c>
      <c r="E40">
        <f>VLOOKUP($A40,Ergebnisse!$A$2:$C$285,3,FALSE)</f>
        <v>51</v>
      </c>
      <c r="F40">
        <f t="shared" si="1"/>
        <v>4</v>
      </c>
      <c r="G40">
        <f>VLOOKUP($A40,Ergebnisse!$A$2:$C$285,2,FALSE)</f>
        <v>75</v>
      </c>
      <c r="H40">
        <f t="shared" si="0"/>
        <v>2</v>
      </c>
      <c r="J40" s="3" t="s">
        <v>564</v>
      </c>
      <c r="K40" s="3" t="s">
        <v>565</v>
      </c>
      <c r="L40" s="3" t="s">
        <v>566</v>
      </c>
    </row>
    <row r="41" spans="1:12" x14ac:dyDescent="0.2">
      <c r="A41">
        <v>866925</v>
      </c>
      <c r="B41" t="str">
        <f>VLOOKUP($A41,Namen!$A$2:$D$339,3,FALSE)</f>
        <v>Brandstetter</v>
      </c>
      <c r="C41" t="str">
        <f>VLOOKUP($A41,Namen!$A$2:$D$339,4,FALSE)</f>
        <v>Ludwig</v>
      </c>
      <c r="D41" t="str">
        <f>IF(VLOOKUP($A41,Namen!$A$2:$D$339,2,FALSE)="Frau","w","m")</f>
        <v>m</v>
      </c>
      <c r="E41">
        <f>VLOOKUP($A41,Ergebnisse!$A$2:$C$285,3,FALSE)</f>
        <v>52</v>
      </c>
      <c r="F41">
        <f>VLOOKUP(E41,J$41:L$45,3,TRUE)</f>
        <v>4</v>
      </c>
      <c r="G41">
        <f>VLOOKUP($A41,Ergebnisse!$A$2:$C$285,2,FALSE)</f>
        <v>79</v>
      </c>
      <c r="H41">
        <f t="shared" si="0"/>
        <v>2</v>
      </c>
      <c r="J41">
        <v>0</v>
      </c>
      <c r="K41">
        <v>49</v>
      </c>
      <c r="L41">
        <v>5</v>
      </c>
    </row>
    <row r="42" spans="1:12" x14ac:dyDescent="0.2">
      <c r="A42">
        <v>597314</v>
      </c>
      <c r="B42" t="str">
        <f>VLOOKUP($A42,Namen!$A$2:$D$339,3,FALSE)</f>
        <v>Breitner</v>
      </c>
      <c r="C42" t="str">
        <f>VLOOKUP($A42,Namen!$A$2:$D$339,4,FALSE)</f>
        <v>Tamara</v>
      </c>
      <c r="D42" t="str">
        <f>IF(VLOOKUP($A42,Namen!$A$2:$D$339,2,FALSE)="Frau","w","m")</f>
        <v>w</v>
      </c>
      <c r="E42">
        <f>VLOOKUP($A42,Ergebnisse!$A$2:$C$285,3,FALSE)</f>
        <v>59</v>
      </c>
      <c r="F42">
        <f t="shared" si="1"/>
        <v>4</v>
      </c>
      <c r="G42">
        <f>VLOOKUP($A42,Ergebnisse!$A$2:$C$285,2,FALSE)</f>
        <v>74</v>
      </c>
      <c r="H42">
        <f t="shared" si="0"/>
        <v>2</v>
      </c>
      <c r="J42">
        <v>50</v>
      </c>
      <c r="K42">
        <v>61</v>
      </c>
      <c r="L42">
        <v>4</v>
      </c>
    </row>
    <row r="43" spans="1:12" x14ac:dyDescent="0.2">
      <c r="A43">
        <v>294288</v>
      </c>
      <c r="B43" t="str">
        <f>VLOOKUP($A43,Namen!$A$2:$D$339,3,FALSE)</f>
        <v>Brunnbauer</v>
      </c>
      <c r="C43" t="str">
        <f>VLOOKUP($A43,Namen!$A$2:$D$339,4,FALSE)</f>
        <v>Quirin</v>
      </c>
      <c r="D43" t="str">
        <f>IF(VLOOKUP($A43,Namen!$A$2:$D$339,2,FALSE)="Frau","w","m")</f>
        <v>m</v>
      </c>
      <c r="E43">
        <f>VLOOKUP($A43,Ergebnisse!$A$2:$C$285,3,FALSE)</f>
        <v>46</v>
      </c>
      <c r="F43">
        <f>VLOOKUP(E43,J$41:L$45,3,TRUE)</f>
        <v>5</v>
      </c>
      <c r="G43">
        <f>VLOOKUP($A43,Ergebnisse!$A$2:$C$285,2,FALSE)</f>
        <v>82</v>
      </c>
      <c r="H43">
        <f t="shared" si="0"/>
        <v>2</v>
      </c>
      <c r="J43">
        <v>62</v>
      </c>
      <c r="K43">
        <v>73</v>
      </c>
      <c r="L43">
        <v>3</v>
      </c>
    </row>
    <row r="44" spans="1:12" x14ac:dyDescent="0.2">
      <c r="A44">
        <v>666887</v>
      </c>
      <c r="B44" t="str">
        <f>VLOOKUP($A44,Namen!$A$2:$D$339,3,FALSE)</f>
        <v>Bubitsch</v>
      </c>
      <c r="C44" t="str">
        <f>VLOOKUP($A44,Namen!$A$2:$D$339,4,FALSE)</f>
        <v>John</v>
      </c>
      <c r="D44" t="str">
        <f>IF(VLOOKUP($A44,Namen!$A$2:$D$339,2,FALSE)="Frau","w","m")</f>
        <v>m</v>
      </c>
      <c r="E44">
        <f>VLOOKUP($A44,Ergebnisse!$A$2:$C$285,3,FALSE)</f>
        <v>58</v>
      </c>
      <c r="F44">
        <f t="shared" si="1"/>
        <v>4</v>
      </c>
      <c r="G44">
        <f>VLOOKUP($A44,Ergebnisse!$A$2:$C$285,2,FALSE)</f>
        <v>73</v>
      </c>
      <c r="H44">
        <f t="shared" si="0"/>
        <v>3</v>
      </c>
      <c r="J44">
        <v>74</v>
      </c>
      <c r="K44">
        <v>85</v>
      </c>
      <c r="L44">
        <v>2</v>
      </c>
    </row>
    <row r="45" spans="1:12" x14ac:dyDescent="0.2">
      <c r="A45">
        <v>817037</v>
      </c>
      <c r="B45" t="str">
        <f>VLOOKUP($A45,Namen!$A$2:$D$339,3,FALSE)</f>
        <v>Buliersch</v>
      </c>
      <c r="C45" t="str">
        <f>VLOOKUP($A45,Namen!$A$2:$D$339,4,FALSE)</f>
        <v>Lisa</v>
      </c>
      <c r="D45" t="str">
        <f>IF(VLOOKUP($A45,Namen!$A$2:$D$339,2,FALSE)="Frau","w","m")</f>
        <v>w</v>
      </c>
      <c r="E45">
        <f>VLOOKUP($A45,Ergebnisse!$A$2:$C$285,3,FALSE)</f>
        <v>42</v>
      </c>
      <c r="F45">
        <f t="shared" si="1"/>
        <v>5</v>
      </c>
      <c r="G45">
        <f>VLOOKUP($A45,Ergebnisse!$A$2:$C$285,2,FALSE)</f>
        <v>71</v>
      </c>
      <c r="H45">
        <f t="shared" si="0"/>
        <v>3</v>
      </c>
      <c r="J45">
        <v>86</v>
      </c>
      <c r="K45">
        <v>100</v>
      </c>
      <c r="L45">
        <v>1</v>
      </c>
    </row>
    <row r="46" spans="1:12" x14ac:dyDescent="0.2">
      <c r="A46">
        <v>597006</v>
      </c>
      <c r="B46" t="str">
        <f>VLOOKUP($A46,Namen!$A$2:$D$339,3,FALSE)</f>
        <v>Can</v>
      </c>
      <c r="C46" t="str">
        <f>VLOOKUP($A46,Namen!$A$2:$D$339,4,FALSE)</f>
        <v>Michael</v>
      </c>
      <c r="D46" t="str">
        <f>IF(VLOOKUP($A46,Namen!$A$2:$D$339,2,FALSE)="Frau","w","m")</f>
        <v>m</v>
      </c>
      <c r="E46">
        <f>VLOOKUP($A46,Ergebnisse!$A$2:$C$285,3,FALSE)</f>
        <v>46</v>
      </c>
      <c r="F46">
        <f t="shared" si="1"/>
        <v>5</v>
      </c>
      <c r="G46">
        <f>VLOOKUP($A46,Ergebnisse!$A$2:$C$285,2,FALSE)</f>
        <v>75</v>
      </c>
      <c r="H46">
        <f t="shared" si="0"/>
        <v>2</v>
      </c>
    </row>
    <row r="47" spans="1:12" x14ac:dyDescent="0.2">
      <c r="A47">
        <v>709355</v>
      </c>
      <c r="B47" t="str">
        <f>VLOOKUP($A47,Namen!$A$2:$D$339,3,FALSE)</f>
        <v>Cultrona</v>
      </c>
      <c r="C47" t="str">
        <f>VLOOKUP($A47,Namen!$A$2:$D$339,4,FALSE)</f>
        <v>Nicole</v>
      </c>
      <c r="D47" t="str">
        <f>IF(VLOOKUP($A47,Namen!$A$2:$D$339,2,FALSE)="Frau","w","m")</f>
        <v>w</v>
      </c>
      <c r="E47">
        <f>VLOOKUP($A47,Ergebnisse!$A$2:$C$285,3,FALSE)</f>
        <v>28</v>
      </c>
      <c r="F47">
        <f t="shared" si="1"/>
        <v>5</v>
      </c>
      <c r="G47">
        <f>VLOOKUP($A47,Ergebnisse!$A$2:$C$285,2,FALSE)</f>
        <v>57</v>
      </c>
      <c r="H47">
        <f t="shared" si="0"/>
        <v>4</v>
      </c>
    </row>
    <row r="48" spans="1:12" x14ac:dyDescent="0.2">
      <c r="A48">
        <v>162673</v>
      </c>
      <c r="B48" t="str">
        <f>VLOOKUP($A48,Namen!$A$2:$D$339,3,FALSE)</f>
        <v>Dalmann</v>
      </c>
      <c r="C48" t="str">
        <f>VLOOKUP($A48,Namen!$A$2:$D$339,4,FALSE)</f>
        <v>Amadeus</v>
      </c>
      <c r="D48" t="str">
        <f>IF(VLOOKUP($A48,Namen!$A$2:$D$339,2,FALSE)="Frau","w","m")</f>
        <v>m</v>
      </c>
      <c r="E48">
        <f>VLOOKUP($A48,Ergebnisse!$A$2:$C$285,3,FALSE)</f>
        <v>50</v>
      </c>
      <c r="F48">
        <f t="shared" si="1"/>
        <v>4</v>
      </c>
      <c r="G48">
        <f>VLOOKUP($A48,Ergebnisse!$A$2:$C$285,2,FALSE)</f>
        <v>78</v>
      </c>
      <c r="H48">
        <f t="shared" si="0"/>
        <v>2</v>
      </c>
      <c r="J48" t="s">
        <v>582</v>
      </c>
    </row>
    <row r="49" spans="1:12" x14ac:dyDescent="0.2">
      <c r="A49">
        <v>889476</v>
      </c>
      <c r="B49" t="str">
        <f>VLOOKUP($A49,Namen!$A$2:$D$339,3,FALSE)</f>
        <v>Deinhart</v>
      </c>
      <c r="C49" t="str">
        <f>VLOOKUP($A49,Namen!$A$2:$D$339,4,FALSE)</f>
        <v>Tanja</v>
      </c>
      <c r="D49" t="str">
        <f>IF(VLOOKUP($A49,Namen!$A$2:$D$339,2,FALSE)="Frau","w","m")</f>
        <v>m</v>
      </c>
      <c r="E49">
        <f>VLOOKUP($A49,Ergebnisse!$A$2:$C$285,3,FALSE)</f>
        <v>26</v>
      </c>
      <c r="F49">
        <f t="shared" si="1"/>
        <v>5</v>
      </c>
      <c r="G49">
        <f>VLOOKUP($A49,Ergebnisse!$A$2:$C$285,2,FALSE)</f>
        <v>81</v>
      </c>
      <c r="H49">
        <f t="shared" si="0"/>
        <v>2</v>
      </c>
      <c r="J49" s="4" t="s">
        <v>566</v>
      </c>
      <c r="K49" s="4" t="s">
        <v>567</v>
      </c>
      <c r="L49" s="4" t="s">
        <v>1</v>
      </c>
    </row>
    <row r="50" spans="1:12" x14ac:dyDescent="0.2">
      <c r="A50">
        <v>414800</v>
      </c>
      <c r="B50" t="str">
        <f>VLOOKUP($A50,Namen!$A$2:$D$339,3,FALSE)</f>
        <v>Diefenbeck</v>
      </c>
      <c r="C50" t="str">
        <f>VLOOKUP($A50,Namen!$A$2:$D$339,4,FALSE)</f>
        <v>Tamara</v>
      </c>
      <c r="D50" t="str">
        <f>IF(VLOOKUP($A50,Namen!$A$2:$D$339,2,FALSE)="Frau","w","m")</f>
        <v>w</v>
      </c>
      <c r="E50">
        <f>VLOOKUP($A50,Ergebnisse!$A$2:$C$285,3,FALSE)</f>
        <v>40</v>
      </c>
      <c r="F50">
        <f t="shared" si="1"/>
        <v>5</v>
      </c>
      <c r="G50">
        <f>VLOOKUP($A50,Ergebnisse!$A$2:$C$285,2,FALSE)</f>
        <v>63</v>
      </c>
      <c r="H50">
        <f t="shared" si="0"/>
        <v>3</v>
      </c>
      <c r="J50" s="6">
        <v>1</v>
      </c>
      <c r="K50" s="6">
        <f t="array" ref="K50:K55">FREQUENCY(F:F,J50:J55)</f>
        <v>8</v>
      </c>
      <c r="L50" s="6">
        <f t="array" ref="L50:L55">FREQUENCY(H:H,J50:J55)</f>
        <v>51</v>
      </c>
    </row>
    <row r="51" spans="1:12" x14ac:dyDescent="0.2">
      <c r="A51">
        <v>394921</v>
      </c>
      <c r="B51" t="str">
        <f>VLOOKUP($A51,Namen!$A$2:$D$339,3,FALSE)</f>
        <v>Draack</v>
      </c>
      <c r="C51" t="str">
        <f>VLOOKUP($A51,Namen!$A$2:$D$339,4,FALSE)</f>
        <v>Anton</v>
      </c>
      <c r="D51" t="str">
        <f>IF(VLOOKUP($A51,Namen!$A$2:$D$339,2,FALSE)="Frau","w","m")</f>
        <v>m</v>
      </c>
      <c r="E51">
        <f>VLOOKUP($A51,Ergebnisse!$A$2:$C$285,3,FALSE)</f>
        <v>44</v>
      </c>
      <c r="F51">
        <f t="shared" si="1"/>
        <v>5</v>
      </c>
      <c r="G51">
        <f>VLOOKUP($A51,Ergebnisse!$A$2:$C$285,2,FALSE)</f>
        <v>72</v>
      </c>
      <c r="H51">
        <f t="shared" si="0"/>
        <v>3</v>
      </c>
      <c r="J51" s="7">
        <v>2</v>
      </c>
      <c r="K51" s="7">
        <v>17</v>
      </c>
      <c r="L51" s="7">
        <v>84</v>
      </c>
    </row>
    <row r="52" spans="1:12" x14ac:dyDescent="0.2">
      <c r="A52">
        <v>915995</v>
      </c>
      <c r="B52" t="str">
        <f>VLOOKUP($A52,Namen!$A$2:$D$339,3,FALSE)</f>
        <v>Dudek</v>
      </c>
      <c r="C52" t="str">
        <f>VLOOKUP($A52,Namen!$A$2:$D$339,4,FALSE)</f>
        <v xml:space="preserve">Sebastian </v>
      </c>
      <c r="D52" t="str">
        <f>IF(VLOOKUP($A52,Namen!$A$2:$D$339,2,FALSE)="Frau","w","m")</f>
        <v>m</v>
      </c>
      <c r="E52">
        <f>VLOOKUP($A52,Ergebnisse!$A$2:$C$285,3,FALSE)</f>
        <v>32</v>
      </c>
      <c r="F52">
        <f t="shared" si="1"/>
        <v>5</v>
      </c>
      <c r="G52">
        <f>VLOOKUP($A52,Ergebnisse!$A$2:$C$285,2,FALSE)</f>
        <v>83</v>
      </c>
      <c r="H52">
        <f t="shared" si="0"/>
        <v>2</v>
      </c>
      <c r="J52" s="6">
        <v>3</v>
      </c>
      <c r="K52" s="6">
        <v>39</v>
      </c>
      <c r="L52" s="6">
        <v>64</v>
      </c>
    </row>
    <row r="53" spans="1:12" x14ac:dyDescent="0.2">
      <c r="A53">
        <v>864300</v>
      </c>
      <c r="B53" t="str">
        <f>VLOOKUP($A53,Namen!$A$2:$D$339,3,FALSE)</f>
        <v>Endler</v>
      </c>
      <c r="C53" t="str">
        <f>VLOOKUP($A53,Namen!$A$2:$D$339,4,FALSE)</f>
        <v>Alex</v>
      </c>
      <c r="D53" t="str">
        <f>IF(VLOOKUP($A53,Namen!$A$2:$D$339,2,FALSE)="Frau","w","m")</f>
        <v>m</v>
      </c>
      <c r="E53">
        <f>VLOOKUP($A53,Ergebnisse!$A$2:$C$285,3,FALSE)</f>
        <v>65</v>
      </c>
      <c r="F53">
        <f t="shared" si="1"/>
        <v>3</v>
      </c>
      <c r="G53">
        <f>VLOOKUP($A53,Ergebnisse!$A$2:$C$285,2,FALSE)</f>
        <v>78</v>
      </c>
      <c r="H53">
        <f t="shared" si="0"/>
        <v>2</v>
      </c>
      <c r="J53" s="7">
        <v>4</v>
      </c>
      <c r="K53" s="7">
        <v>62</v>
      </c>
      <c r="L53" s="7">
        <v>48</v>
      </c>
    </row>
    <row r="54" spans="1:12" x14ac:dyDescent="0.2">
      <c r="A54">
        <v>933517</v>
      </c>
      <c r="B54" t="str">
        <f>VLOOKUP($A54,Namen!$A$2:$D$339,3,FALSE)</f>
        <v>Endres</v>
      </c>
      <c r="C54" t="str">
        <f>VLOOKUP($A54,Namen!$A$2:$D$339,4,FALSE)</f>
        <v>Joshua</v>
      </c>
      <c r="D54" t="str">
        <f>IF(VLOOKUP($A54,Namen!$A$2:$D$339,2,FALSE)="Frau","w","m")</f>
        <v>m</v>
      </c>
      <c r="E54">
        <f>VLOOKUP($A54,Ergebnisse!$A$2:$C$285,3,FALSE)</f>
        <v>65</v>
      </c>
      <c r="F54">
        <f t="shared" si="1"/>
        <v>3</v>
      </c>
      <c r="G54">
        <f>VLOOKUP($A54,Ergebnisse!$A$2:$C$285,2,FALSE)</f>
        <v>84</v>
      </c>
      <c r="H54">
        <f t="shared" si="0"/>
        <v>2</v>
      </c>
      <c r="J54" s="6">
        <v>5</v>
      </c>
      <c r="K54" s="6">
        <v>154</v>
      </c>
      <c r="L54" s="6">
        <v>33</v>
      </c>
    </row>
    <row r="55" spans="1:12" x14ac:dyDescent="0.2">
      <c r="A55">
        <v>915049</v>
      </c>
      <c r="B55" t="str">
        <f>VLOOKUP($A55,Namen!$A$2:$D$339,3,FALSE)</f>
        <v>Erifiu</v>
      </c>
      <c r="C55" t="str">
        <f>VLOOKUP($A55,Namen!$A$2:$D$339,4,FALSE)</f>
        <v>Eva</v>
      </c>
      <c r="D55" t="str">
        <f>IF(VLOOKUP($A55,Namen!$A$2:$D$339,2,FALSE)="Frau","w","m")</f>
        <v>w</v>
      </c>
      <c r="E55">
        <f>VLOOKUP($A55,Ergebnisse!$A$2:$C$285,3,FALSE)</f>
        <v>35</v>
      </c>
      <c r="F55">
        <f t="shared" si="1"/>
        <v>5</v>
      </c>
      <c r="G55">
        <f>VLOOKUP($A55,Ergebnisse!$A$2:$C$285,2,FALSE)</f>
        <v>82</v>
      </c>
      <c r="H55">
        <f t="shared" si="0"/>
        <v>2</v>
      </c>
      <c r="J55" s="7">
        <v>6</v>
      </c>
      <c r="K55" s="7">
        <v>0</v>
      </c>
      <c r="L55" s="7">
        <v>0</v>
      </c>
    </row>
    <row r="56" spans="1:12" x14ac:dyDescent="0.2">
      <c r="A56">
        <v>572440</v>
      </c>
      <c r="B56" t="str">
        <f>VLOOKUP($A56,Namen!$A$2:$D$339,3,FALSE)</f>
        <v>Fau˜ner</v>
      </c>
      <c r="C56" t="str">
        <f>VLOOKUP($A56,Namen!$A$2:$D$339,4,FALSE)</f>
        <v>Milot</v>
      </c>
      <c r="D56" t="str">
        <f>IF(VLOOKUP($A56,Namen!$A$2:$D$339,2,FALSE)="Frau","w","m")</f>
        <v>m</v>
      </c>
      <c r="E56">
        <f>VLOOKUP($A56,Ergebnisse!$A$2:$C$285,3,FALSE)</f>
        <v>30</v>
      </c>
      <c r="F56">
        <f t="shared" si="1"/>
        <v>5</v>
      </c>
      <c r="G56">
        <f>VLOOKUP($A56,Ergebnisse!$A$2:$C$285,2,FALSE)</f>
        <v>53</v>
      </c>
      <c r="H56">
        <f t="shared" si="0"/>
        <v>4</v>
      </c>
    </row>
    <row r="57" spans="1:12" x14ac:dyDescent="0.2">
      <c r="A57">
        <v>983804</v>
      </c>
      <c r="B57" t="str">
        <f>VLOOKUP($A57,Namen!$A$2:$D$339,3,FALSE)</f>
        <v>Feil</v>
      </c>
      <c r="C57" t="str">
        <f>VLOOKUP($A57,Namen!$A$2:$D$339,4,FALSE)</f>
        <v>Taulant</v>
      </c>
      <c r="D57" t="str">
        <f>IF(VLOOKUP($A57,Namen!$A$2:$D$339,2,FALSE)="Frau","w","m")</f>
        <v>m</v>
      </c>
      <c r="E57">
        <f>VLOOKUP($A57,Ergebnisse!$A$2:$C$285,3,FALSE)</f>
        <v>38</v>
      </c>
      <c r="F57">
        <f t="shared" si="1"/>
        <v>5</v>
      </c>
      <c r="G57">
        <f>VLOOKUP($A57,Ergebnisse!$A$2:$C$285,2,FALSE)</f>
        <v>61</v>
      </c>
      <c r="H57">
        <f t="shared" si="0"/>
        <v>4</v>
      </c>
    </row>
    <row r="58" spans="1:12" x14ac:dyDescent="0.2">
      <c r="A58">
        <v>105551</v>
      </c>
      <c r="B58" t="str">
        <f>VLOOKUP($A58,Namen!$A$2:$D$339,3,FALSE)</f>
        <v>Fellner</v>
      </c>
      <c r="C58" t="str">
        <f>VLOOKUP($A58,Namen!$A$2:$D$339,4,FALSE)</f>
        <v>Zehra</v>
      </c>
      <c r="D58" t="str">
        <f>IF(VLOOKUP($A58,Namen!$A$2:$D$339,2,FALSE)="Frau","w","m")</f>
        <v>w</v>
      </c>
      <c r="E58">
        <f>VLOOKUP($A58,Ergebnisse!$A$2:$C$285,3,FALSE)</f>
        <v>48</v>
      </c>
      <c r="F58">
        <f t="shared" si="1"/>
        <v>5</v>
      </c>
      <c r="G58">
        <f>VLOOKUP($A58,Ergebnisse!$A$2:$C$285,2,FALSE)</f>
        <v>72</v>
      </c>
      <c r="H58">
        <f t="shared" si="0"/>
        <v>3</v>
      </c>
    </row>
    <row r="59" spans="1:12" x14ac:dyDescent="0.2">
      <c r="A59">
        <v>459428</v>
      </c>
      <c r="B59" t="str">
        <f>VLOOKUP($A59,Namen!$A$2:$D$339,3,FALSE)</f>
        <v>Fenninger</v>
      </c>
      <c r="C59" t="str">
        <f>VLOOKUP($A59,Namen!$A$2:$D$339,4,FALSE)</f>
        <v>Katharina</v>
      </c>
      <c r="D59" t="str">
        <f>IF(VLOOKUP($A59,Namen!$A$2:$D$339,2,FALSE)="Frau","w","m")</f>
        <v>w</v>
      </c>
      <c r="E59">
        <f>VLOOKUP($A59,Ergebnisse!$A$2:$C$285,3,FALSE)</f>
        <v>52</v>
      </c>
      <c r="F59">
        <f t="shared" si="1"/>
        <v>4</v>
      </c>
      <c r="G59">
        <f>VLOOKUP($A59,Ergebnisse!$A$2:$C$285,2,FALSE)</f>
        <v>82</v>
      </c>
      <c r="H59">
        <f t="shared" si="0"/>
        <v>2</v>
      </c>
    </row>
    <row r="60" spans="1:12" x14ac:dyDescent="0.2">
      <c r="A60">
        <v>957532</v>
      </c>
      <c r="B60" t="str">
        <f>VLOOKUP($A60,Namen!$A$2:$D$339,3,FALSE)</f>
        <v>Fliegl</v>
      </c>
      <c r="C60" t="str">
        <f>VLOOKUP($A60,Namen!$A$2:$D$339,4,FALSE)</f>
        <v>Paul</v>
      </c>
      <c r="D60" t="str">
        <f>IF(VLOOKUP($A60,Namen!$A$2:$D$339,2,FALSE)="Frau","w","m")</f>
        <v>m</v>
      </c>
      <c r="E60">
        <f>VLOOKUP($A60,Ergebnisse!$A$2:$C$285,3,FALSE)</f>
        <v>20</v>
      </c>
      <c r="F60">
        <f t="shared" si="1"/>
        <v>5</v>
      </c>
      <c r="G60">
        <f>VLOOKUP($A60,Ergebnisse!$A$2:$C$285,2,FALSE)</f>
        <v>49</v>
      </c>
      <c r="H60">
        <f t="shared" si="0"/>
        <v>5</v>
      </c>
    </row>
    <row r="61" spans="1:12" x14ac:dyDescent="0.2">
      <c r="A61">
        <v>490214</v>
      </c>
      <c r="B61" t="str">
        <f>VLOOKUP($A61,Namen!$A$2:$D$339,3,FALSE)</f>
        <v>Forstner</v>
      </c>
      <c r="C61" t="str">
        <f>VLOOKUP($A61,Namen!$A$2:$D$339,4,FALSE)</f>
        <v>Kristina</v>
      </c>
      <c r="D61" t="str">
        <f>IF(VLOOKUP($A61,Namen!$A$2:$D$339,2,FALSE)="Frau","w","m")</f>
        <v>w</v>
      </c>
      <c r="E61">
        <f>VLOOKUP($A61,Ergebnisse!$A$2:$C$285,3,FALSE)</f>
        <v>43</v>
      </c>
      <c r="F61">
        <f t="shared" si="1"/>
        <v>5</v>
      </c>
      <c r="G61">
        <f>VLOOKUP($A61,Ergebnisse!$A$2:$C$285,2,FALSE)</f>
        <v>65</v>
      </c>
      <c r="H61">
        <f t="shared" si="0"/>
        <v>3</v>
      </c>
    </row>
    <row r="62" spans="1:12" x14ac:dyDescent="0.2">
      <c r="A62">
        <v>207814</v>
      </c>
      <c r="B62" t="str">
        <f>VLOOKUP($A62,Namen!$A$2:$D$339,3,FALSE)</f>
        <v>Franz</v>
      </c>
      <c r="C62" t="str">
        <f>VLOOKUP($A62,Namen!$A$2:$D$339,4,FALSE)</f>
        <v>Lukas</v>
      </c>
      <c r="D62" t="str">
        <f>IF(VLOOKUP($A62,Namen!$A$2:$D$339,2,FALSE)="Frau","w","m")</f>
        <v>m</v>
      </c>
      <c r="E62">
        <f>VLOOKUP($A62,Ergebnisse!$A$2:$C$285,3,FALSE)</f>
        <v>54</v>
      </c>
      <c r="F62">
        <f t="shared" si="1"/>
        <v>4</v>
      </c>
      <c r="G62">
        <f>VLOOKUP($A62,Ergebnisse!$A$2:$C$285,2,FALSE)</f>
        <v>68</v>
      </c>
      <c r="H62">
        <f t="shared" si="0"/>
        <v>3</v>
      </c>
    </row>
    <row r="63" spans="1:12" x14ac:dyDescent="0.2">
      <c r="A63">
        <v>607020</v>
      </c>
      <c r="B63" t="str">
        <f>VLOOKUP($A63,Namen!$A$2:$D$339,3,FALSE)</f>
        <v>Gvenc</v>
      </c>
      <c r="C63" t="str">
        <f>VLOOKUP($A63,Namen!$A$2:$D$339,4,FALSE)</f>
        <v>Florian</v>
      </c>
      <c r="D63" t="str">
        <f>IF(VLOOKUP($A63,Namen!$A$2:$D$339,2,FALSE)="Frau","w","m")</f>
        <v>m</v>
      </c>
      <c r="E63">
        <f>VLOOKUP($A63,Ergebnisse!$A$2:$C$285,3,FALSE)</f>
        <v>16</v>
      </c>
      <c r="F63">
        <f t="shared" si="1"/>
        <v>5</v>
      </c>
      <c r="G63">
        <f>VLOOKUP($A63,Ergebnisse!$A$2:$C$285,2,FALSE)</f>
        <v>29</v>
      </c>
      <c r="H63">
        <f t="shared" si="0"/>
        <v>5</v>
      </c>
    </row>
    <row r="64" spans="1:12" x14ac:dyDescent="0.2">
      <c r="A64">
        <v>972714</v>
      </c>
      <c r="B64" t="str">
        <f>VLOOKUP($A64,Namen!$A$2:$D$339,3,FALSE)</f>
        <v>Gaida</v>
      </c>
      <c r="C64" t="str">
        <f>VLOOKUP($A64,Namen!$A$2:$D$339,4,FALSE)</f>
        <v>Felix</v>
      </c>
      <c r="D64" t="str">
        <f>IF(VLOOKUP($A64,Namen!$A$2:$D$339,2,FALSE)="Frau","w","m")</f>
        <v>m</v>
      </c>
      <c r="E64">
        <f>VLOOKUP($A64,Ergebnisse!$A$2:$C$285,3,FALSE)</f>
        <v>22</v>
      </c>
      <c r="F64">
        <f t="shared" si="1"/>
        <v>5</v>
      </c>
      <c r="G64">
        <f>VLOOKUP($A64,Ergebnisse!$A$2:$C$285,2,FALSE)</f>
        <v>60</v>
      </c>
      <c r="H64">
        <f t="shared" si="0"/>
        <v>4</v>
      </c>
    </row>
    <row r="65" spans="1:8" x14ac:dyDescent="0.2">
      <c r="A65">
        <v>812270</v>
      </c>
      <c r="B65" t="str">
        <f>VLOOKUP($A65,Namen!$A$2:$D$339,3,FALSE)</f>
        <v>Garhammer</v>
      </c>
      <c r="C65" t="str">
        <f>VLOOKUP($A65,Namen!$A$2:$D$339,4,FALSE)</f>
        <v xml:space="preserve">Nadine </v>
      </c>
      <c r="D65" t="str">
        <f>IF(VLOOKUP($A65,Namen!$A$2:$D$339,2,FALSE)="Frau","w","m")</f>
        <v>w</v>
      </c>
      <c r="E65">
        <f>VLOOKUP($A65,Ergebnisse!$A$2:$C$285,3,FALSE)</f>
        <v>74</v>
      </c>
      <c r="F65">
        <f t="shared" si="1"/>
        <v>2</v>
      </c>
      <c r="G65">
        <f>VLOOKUP($A65,Ergebnisse!$A$2:$C$285,2,FALSE)</f>
        <v>85</v>
      </c>
      <c r="H65">
        <f t="shared" si="0"/>
        <v>2</v>
      </c>
    </row>
    <row r="66" spans="1:8" x14ac:dyDescent="0.2">
      <c r="A66">
        <v>557577</v>
      </c>
      <c r="B66" t="str">
        <f>VLOOKUP($A66,Namen!$A$2:$D$339,3,FALSE)</f>
        <v>Gashi</v>
      </c>
      <c r="C66" t="str">
        <f>VLOOKUP($A66,Namen!$A$2:$D$339,4,FALSE)</f>
        <v>Stephan</v>
      </c>
      <c r="D66" t="str">
        <f>IF(VLOOKUP($A66,Namen!$A$2:$D$339,2,FALSE)="Frau","w","m")</f>
        <v>m</v>
      </c>
      <c r="E66">
        <f>VLOOKUP($A66,Ergebnisse!$A$2:$C$285,3,FALSE)</f>
        <v>63</v>
      </c>
      <c r="F66">
        <f t="shared" si="1"/>
        <v>3</v>
      </c>
      <c r="G66">
        <f>VLOOKUP($A66,Ergebnisse!$A$2:$C$285,2,FALSE)</f>
        <v>90</v>
      </c>
      <c r="H66">
        <f t="shared" ref="H66:H129" si="2">VLOOKUP(G66,$J$41:$L$45,3,TRUE)</f>
        <v>1</v>
      </c>
    </row>
    <row r="67" spans="1:8" x14ac:dyDescent="0.2">
      <c r="A67">
        <v>543560</v>
      </c>
      <c r="B67" t="str">
        <f>VLOOKUP($A67,Namen!$A$2:$D$339,3,FALSE)</f>
        <v>Gashina</v>
      </c>
      <c r="C67" t="str">
        <f>VLOOKUP($A67,Namen!$A$2:$D$339,4,FALSE)</f>
        <v>Julia</v>
      </c>
      <c r="D67" t="str">
        <f>IF(VLOOKUP($A67,Namen!$A$2:$D$339,2,FALSE)="Frau","w","m")</f>
        <v>w</v>
      </c>
      <c r="E67">
        <f>VLOOKUP($A67,Ergebnisse!$A$2:$C$285,3,FALSE)</f>
        <v>24</v>
      </c>
      <c r="F67">
        <f t="shared" ref="F67:F130" si="3">VLOOKUP(E67,J$41:L$45,3,TRUE)</f>
        <v>5</v>
      </c>
      <c r="G67">
        <f>VLOOKUP($A67,Ergebnisse!$A$2:$C$285,2,FALSE)</f>
        <v>51</v>
      </c>
      <c r="H67">
        <f t="shared" si="2"/>
        <v>4</v>
      </c>
    </row>
    <row r="68" spans="1:8" x14ac:dyDescent="0.2">
      <c r="A68">
        <v>174192</v>
      </c>
      <c r="B68" t="str">
        <f>VLOOKUP($A68,Namen!$A$2:$D$339,3,FALSE)</f>
        <v>Geffers</v>
      </c>
      <c r="C68" t="str">
        <f>VLOOKUP($A68,Namen!$A$2:$D$339,4,FALSE)</f>
        <v>Camilla</v>
      </c>
      <c r="D68" t="str">
        <f>IF(VLOOKUP($A68,Namen!$A$2:$D$339,2,FALSE)="Frau","w","m")</f>
        <v>w</v>
      </c>
      <c r="E68">
        <f>VLOOKUP($A68,Ergebnisse!$A$2:$C$285,3,FALSE)</f>
        <v>60</v>
      </c>
      <c r="F68">
        <f t="shared" si="3"/>
        <v>4</v>
      </c>
      <c r="G68">
        <f>VLOOKUP($A68,Ergebnisse!$A$2:$C$285,2,FALSE)</f>
        <v>84</v>
      </c>
      <c r="H68">
        <f t="shared" si="2"/>
        <v>2</v>
      </c>
    </row>
    <row r="69" spans="1:8" x14ac:dyDescent="0.2">
      <c r="A69">
        <v>584138</v>
      </c>
      <c r="B69" t="str">
        <f>VLOOKUP($A69,Namen!$A$2:$D$339,3,FALSE)</f>
        <v>Gehri</v>
      </c>
      <c r="C69" t="str">
        <f>VLOOKUP($A69,Namen!$A$2:$D$339,4,FALSE)</f>
        <v>Alexandra</v>
      </c>
      <c r="D69" t="str">
        <f>IF(VLOOKUP($A69,Namen!$A$2:$D$339,2,FALSE)="Frau","w","m")</f>
        <v>w</v>
      </c>
      <c r="E69">
        <f>VLOOKUP($A69,Ergebnisse!$A$2:$C$285,3,FALSE)</f>
        <v>54</v>
      </c>
      <c r="F69">
        <f t="shared" si="3"/>
        <v>4</v>
      </c>
      <c r="G69">
        <f>VLOOKUP($A69,Ergebnisse!$A$2:$C$285,2,FALSE)</f>
        <v>68</v>
      </c>
      <c r="H69">
        <f t="shared" si="2"/>
        <v>3</v>
      </c>
    </row>
    <row r="70" spans="1:8" x14ac:dyDescent="0.2">
      <c r="A70">
        <v>464736</v>
      </c>
      <c r="B70" t="str">
        <f>VLOOKUP($A70,Namen!$A$2:$D$339,3,FALSE)</f>
        <v>Gieck</v>
      </c>
      <c r="C70" t="str">
        <f>VLOOKUP($A70,Namen!$A$2:$D$339,4,FALSE)</f>
        <v>Robert</v>
      </c>
      <c r="D70" t="str">
        <f>IF(VLOOKUP($A70,Namen!$A$2:$D$339,2,FALSE)="Frau","w","m")</f>
        <v>m</v>
      </c>
      <c r="E70">
        <f>VLOOKUP($A70,Ergebnisse!$A$2:$C$285,3,FALSE)</f>
        <v>29</v>
      </c>
      <c r="F70">
        <f t="shared" si="3"/>
        <v>5</v>
      </c>
      <c r="G70">
        <f>VLOOKUP($A70,Ergebnisse!$A$2:$C$285,2,FALSE)</f>
        <v>56</v>
      </c>
      <c r="H70">
        <f t="shared" si="2"/>
        <v>4</v>
      </c>
    </row>
    <row r="71" spans="1:8" x14ac:dyDescent="0.2">
      <c r="A71">
        <v>478971</v>
      </c>
      <c r="B71" t="str">
        <f>VLOOKUP($A71,Namen!$A$2:$D$339,3,FALSE)</f>
        <v>Ginzburg</v>
      </c>
      <c r="C71" t="str">
        <f>VLOOKUP($A71,Namen!$A$2:$D$339,4,FALSE)</f>
        <v>Florian</v>
      </c>
      <c r="D71" t="str">
        <f>IF(VLOOKUP($A71,Namen!$A$2:$D$339,2,FALSE)="Frau","w","m")</f>
        <v>m</v>
      </c>
      <c r="E71">
        <f>VLOOKUP($A71,Ergebnisse!$A$2:$C$285,3,FALSE)</f>
        <v>66</v>
      </c>
      <c r="F71">
        <f t="shared" si="3"/>
        <v>3</v>
      </c>
      <c r="G71">
        <f>VLOOKUP($A71,Ergebnisse!$A$2:$C$285,2,FALSE)</f>
        <v>78</v>
      </c>
      <c r="H71">
        <f t="shared" si="2"/>
        <v>2</v>
      </c>
    </row>
    <row r="72" spans="1:8" x14ac:dyDescent="0.2">
      <c r="A72">
        <v>516167</v>
      </c>
      <c r="B72" t="str">
        <f>VLOOKUP($A72,Namen!$A$2:$D$339,3,FALSE)</f>
        <v>Goergen</v>
      </c>
      <c r="C72" t="str">
        <f>VLOOKUP($A72,Namen!$A$2:$D$339,4,FALSE)</f>
        <v>Penbe</v>
      </c>
      <c r="D72" t="str">
        <f>IF(VLOOKUP($A72,Namen!$A$2:$D$339,2,FALSE)="Frau","w","m")</f>
        <v>w</v>
      </c>
      <c r="E72">
        <f>VLOOKUP($A72,Ergebnisse!$A$2:$C$285,3,FALSE)</f>
        <v>18</v>
      </c>
      <c r="F72">
        <f t="shared" si="3"/>
        <v>5</v>
      </c>
      <c r="G72">
        <f>VLOOKUP($A72,Ergebnisse!$A$2:$C$285,2,FALSE)</f>
        <v>93</v>
      </c>
      <c r="H72">
        <f t="shared" si="2"/>
        <v>1</v>
      </c>
    </row>
    <row r="73" spans="1:8" x14ac:dyDescent="0.2">
      <c r="A73">
        <v>603337</v>
      </c>
      <c r="B73" t="str">
        <f>VLOOKUP($A73,Namen!$A$2:$D$339,3,FALSE)</f>
        <v>Goess</v>
      </c>
      <c r="C73" t="str">
        <f>VLOOKUP($A73,Namen!$A$2:$D$339,4,FALSE)</f>
        <v>Simon</v>
      </c>
      <c r="D73" t="str">
        <f>IF(VLOOKUP($A73,Namen!$A$2:$D$339,2,FALSE)="Frau","w","m")</f>
        <v>m</v>
      </c>
      <c r="E73">
        <f>VLOOKUP($A73,Ergebnisse!$A$2:$C$285,3,FALSE)</f>
        <v>41</v>
      </c>
      <c r="F73">
        <f t="shared" si="3"/>
        <v>5</v>
      </c>
      <c r="G73">
        <f>VLOOKUP($A73,Ergebnisse!$A$2:$C$285,2,FALSE)</f>
        <v>51</v>
      </c>
      <c r="H73">
        <f t="shared" si="2"/>
        <v>4</v>
      </c>
    </row>
    <row r="74" spans="1:8" x14ac:dyDescent="0.2">
      <c r="A74">
        <v>551888</v>
      </c>
      <c r="B74" t="str">
        <f>VLOOKUP($A74,Namen!$A$2:$D$339,3,FALSE)</f>
        <v>Gogl</v>
      </c>
      <c r="C74" t="str">
        <f>VLOOKUP($A74,Namen!$A$2:$D$339,4,FALSE)</f>
        <v>Jessica</v>
      </c>
      <c r="D74" t="str">
        <f>IF(VLOOKUP($A74,Namen!$A$2:$D$339,2,FALSE)="Frau","w","m")</f>
        <v>w</v>
      </c>
      <c r="E74">
        <f>VLOOKUP($A74,Ergebnisse!$A$2:$C$285,3,FALSE)</f>
        <v>50</v>
      </c>
      <c r="F74">
        <f t="shared" si="3"/>
        <v>4</v>
      </c>
      <c r="G74">
        <f>VLOOKUP($A74,Ergebnisse!$A$2:$C$285,2,FALSE)</f>
        <v>68</v>
      </c>
      <c r="H74">
        <f t="shared" si="2"/>
        <v>3</v>
      </c>
    </row>
    <row r="75" spans="1:8" x14ac:dyDescent="0.2">
      <c r="A75">
        <v>629113</v>
      </c>
      <c r="B75" t="str">
        <f>VLOOKUP($A75,Namen!$A$2:$D$339,3,FALSE)</f>
        <v>Graber</v>
      </c>
      <c r="C75" t="str">
        <f>VLOOKUP($A75,Namen!$A$2:$D$339,4,FALSE)</f>
        <v>Greta</v>
      </c>
      <c r="D75" t="str">
        <f>IF(VLOOKUP($A75,Namen!$A$2:$D$339,2,FALSE)="Frau","w","m")</f>
        <v>w</v>
      </c>
      <c r="E75">
        <f>VLOOKUP($A75,Ergebnisse!$A$2:$C$285,3,FALSE)</f>
        <v>51</v>
      </c>
      <c r="F75">
        <f t="shared" si="3"/>
        <v>4</v>
      </c>
      <c r="G75">
        <f>VLOOKUP($A75,Ergebnisse!$A$2:$C$285,2,FALSE)</f>
        <v>72</v>
      </c>
      <c r="H75">
        <f t="shared" si="2"/>
        <v>3</v>
      </c>
    </row>
    <row r="76" spans="1:8" x14ac:dyDescent="0.2">
      <c r="A76">
        <v>820998</v>
      </c>
      <c r="B76" t="str">
        <f>VLOOKUP($A76,Namen!$A$2:$D$339,3,FALSE)</f>
        <v>Gradl</v>
      </c>
      <c r="C76" t="str">
        <f>VLOOKUP($A76,Namen!$A$2:$D$339,4,FALSE)</f>
        <v>Korbinian</v>
      </c>
      <c r="D76" t="str">
        <f>IF(VLOOKUP($A76,Namen!$A$2:$D$339,2,FALSE)="Frau","w","m")</f>
        <v>m</v>
      </c>
      <c r="E76">
        <f>VLOOKUP($A76,Ergebnisse!$A$2:$C$285,3,FALSE)</f>
        <v>77</v>
      </c>
      <c r="F76">
        <f t="shared" si="3"/>
        <v>2</v>
      </c>
      <c r="G76">
        <f>VLOOKUP($A76,Ergebnisse!$A$2:$C$285,2,FALSE)</f>
        <v>92</v>
      </c>
      <c r="H76">
        <f t="shared" si="2"/>
        <v>1</v>
      </c>
    </row>
    <row r="77" spans="1:8" x14ac:dyDescent="0.2">
      <c r="A77">
        <v>634921</v>
      </c>
      <c r="B77" t="str">
        <f>VLOOKUP($A77,Namen!$A$2:$D$339,3,FALSE)</f>
        <v>Greilich</v>
      </c>
      <c r="C77" t="str">
        <f>VLOOKUP($A77,Namen!$A$2:$D$339,4,FALSE)</f>
        <v>Maximilian</v>
      </c>
      <c r="D77" t="str">
        <f>IF(VLOOKUP($A77,Namen!$A$2:$D$339,2,FALSE)="Frau","w","m")</f>
        <v>m</v>
      </c>
      <c r="E77">
        <f>VLOOKUP($A77,Ergebnisse!$A$2:$C$285,3,FALSE)</f>
        <v>60</v>
      </c>
      <c r="F77">
        <f t="shared" si="3"/>
        <v>4</v>
      </c>
      <c r="G77">
        <f>VLOOKUP($A77,Ergebnisse!$A$2:$C$285,2,FALSE)</f>
        <v>73</v>
      </c>
      <c r="H77">
        <f t="shared" si="2"/>
        <v>3</v>
      </c>
    </row>
    <row r="78" spans="1:8" x14ac:dyDescent="0.2">
      <c r="A78">
        <v>535581</v>
      </c>
      <c r="B78" t="str">
        <f>VLOOKUP($A78,Namen!$A$2:$D$339,3,FALSE)</f>
        <v>Grub</v>
      </c>
      <c r="C78" t="str">
        <f>VLOOKUP($A78,Namen!$A$2:$D$339,4,FALSE)</f>
        <v>Maximilian</v>
      </c>
      <c r="D78" t="str">
        <f>IF(VLOOKUP($A78,Namen!$A$2:$D$339,2,FALSE)="Frau","w","m")</f>
        <v>m</v>
      </c>
      <c r="E78">
        <f>VLOOKUP($A78,Ergebnisse!$A$2:$C$285,3,FALSE)</f>
        <v>14</v>
      </c>
      <c r="F78">
        <f t="shared" si="3"/>
        <v>5</v>
      </c>
      <c r="G78">
        <f>VLOOKUP($A78,Ergebnisse!$A$2:$C$285,2,FALSE)</f>
        <v>43</v>
      </c>
      <c r="H78">
        <f t="shared" si="2"/>
        <v>5</v>
      </c>
    </row>
    <row r="79" spans="1:8" x14ac:dyDescent="0.2">
      <c r="A79">
        <v>740799</v>
      </c>
      <c r="B79" t="str">
        <f>VLOOKUP($A79,Namen!$A$2:$D$339,3,FALSE)</f>
        <v>Gruber</v>
      </c>
      <c r="C79" t="str">
        <f>VLOOKUP($A79,Namen!$A$2:$D$339,4,FALSE)</f>
        <v>Tim</v>
      </c>
      <c r="D79" t="str">
        <f>IF(VLOOKUP($A79,Namen!$A$2:$D$339,2,FALSE)="Frau","w","m")</f>
        <v>m</v>
      </c>
      <c r="E79">
        <f>VLOOKUP($A79,Ergebnisse!$A$2:$C$285,3,FALSE)</f>
        <v>61</v>
      </c>
      <c r="F79">
        <f t="shared" si="3"/>
        <v>4</v>
      </c>
      <c r="G79">
        <f>VLOOKUP($A79,Ergebnisse!$A$2:$C$285,2,FALSE)</f>
        <v>80</v>
      </c>
      <c r="H79">
        <f t="shared" si="2"/>
        <v>2</v>
      </c>
    </row>
    <row r="80" spans="1:8" x14ac:dyDescent="0.2">
      <c r="A80">
        <v>771154</v>
      </c>
      <c r="B80" t="str">
        <f>VLOOKUP($A80,Namen!$A$2:$D$339,3,FALSE)</f>
        <v>Guggenberger</v>
      </c>
      <c r="C80" t="str">
        <f>VLOOKUP($A80,Namen!$A$2:$D$339,4,FALSE)</f>
        <v>Laura</v>
      </c>
      <c r="D80" t="str">
        <f>IF(VLOOKUP($A80,Namen!$A$2:$D$339,2,FALSE)="Frau","w","m")</f>
        <v>w</v>
      </c>
      <c r="E80">
        <f>VLOOKUP($A80,Ergebnisse!$A$2:$C$285,3,FALSE)</f>
        <v>20</v>
      </c>
      <c r="F80">
        <f t="shared" si="3"/>
        <v>5</v>
      </c>
      <c r="G80">
        <f>VLOOKUP($A80,Ergebnisse!$A$2:$C$285,2,FALSE)</f>
        <v>49</v>
      </c>
      <c r="H80">
        <f t="shared" si="2"/>
        <v>5</v>
      </c>
    </row>
    <row r="81" spans="1:8" x14ac:dyDescent="0.2">
      <c r="A81">
        <v>376281</v>
      </c>
      <c r="B81" t="str">
        <f>VLOOKUP($A81,Namen!$A$2:$D$339,3,FALSE)</f>
        <v>Haase</v>
      </c>
      <c r="C81" t="str">
        <f>VLOOKUP($A81,Namen!$A$2:$D$339,4,FALSE)</f>
        <v>David</v>
      </c>
      <c r="D81" t="str">
        <f>IF(VLOOKUP($A81,Namen!$A$2:$D$339,2,FALSE)="Frau","w","m")</f>
        <v>m</v>
      </c>
      <c r="E81">
        <f>VLOOKUP($A81,Ergebnisse!$A$2:$C$285,3,FALSE)</f>
        <v>31</v>
      </c>
      <c r="F81">
        <f t="shared" si="3"/>
        <v>5</v>
      </c>
      <c r="G81">
        <f>VLOOKUP($A81,Ergebnisse!$A$2:$C$285,2,FALSE)</f>
        <v>60</v>
      </c>
      <c r="H81">
        <f t="shared" si="2"/>
        <v>4</v>
      </c>
    </row>
    <row r="82" spans="1:8" x14ac:dyDescent="0.2">
      <c r="A82">
        <v>795038</v>
      </c>
      <c r="B82" t="str">
        <f>VLOOKUP($A82,Namen!$A$2:$D$339,3,FALSE)</f>
        <v>Hackler</v>
      </c>
      <c r="C82" t="str">
        <f>VLOOKUP($A82,Namen!$A$2:$D$339,4,FALSE)</f>
        <v>Melissa</v>
      </c>
      <c r="D82" t="str">
        <f>IF(VLOOKUP($A82,Namen!$A$2:$D$339,2,FALSE)="Frau","w","m")</f>
        <v>w</v>
      </c>
      <c r="E82">
        <f>VLOOKUP($A82,Ergebnisse!$A$2:$C$285,3,FALSE)</f>
        <v>6</v>
      </c>
      <c r="F82">
        <f t="shared" si="3"/>
        <v>5</v>
      </c>
      <c r="G82">
        <f>VLOOKUP($A82,Ergebnisse!$A$2:$C$285,2,FALSE)</f>
        <v>33</v>
      </c>
      <c r="H82">
        <f t="shared" si="2"/>
        <v>5</v>
      </c>
    </row>
    <row r="83" spans="1:8" x14ac:dyDescent="0.2">
      <c r="A83">
        <v>420091</v>
      </c>
      <c r="B83" t="str">
        <f>VLOOKUP($A83,Namen!$A$2:$D$339,3,FALSE)</f>
        <v>Hager</v>
      </c>
      <c r="C83" t="str">
        <f>VLOOKUP($A83,Namen!$A$2:$D$339,4,FALSE)</f>
        <v>Andreas</v>
      </c>
      <c r="D83" t="str">
        <f>IF(VLOOKUP($A83,Namen!$A$2:$D$339,2,FALSE)="Frau","w","m")</f>
        <v>m</v>
      </c>
      <c r="E83">
        <f>VLOOKUP($A83,Ergebnisse!$A$2:$C$285,3,FALSE)</f>
        <v>55</v>
      </c>
      <c r="F83">
        <f t="shared" si="3"/>
        <v>4</v>
      </c>
      <c r="G83">
        <f>VLOOKUP($A83,Ergebnisse!$A$2:$C$285,2,FALSE)</f>
        <v>69</v>
      </c>
      <c r="H83">
        <f t="shared" si="2"/>
        <v>3</v>
      </c>
    </row>
    <row r="84" spans="1:8" x14ac:dyDescent="0.2">
      <c r="A84">
        <v>473084</v>
      </c>
      <c r="B84" t="str">
        <f>VLOOKUP($A84,Namen!$A$2:$D$339,3,FALSE)</f>
        <v>Hammerl</v>
      </c>
      <c r="C84" t="str">
        <f>VLOOKUP($A84,Namen!$A$2:$D$339,4,FALSE)</f>
        <v>Angela</v>
      </c>
      <c r="D84" t="str">
        <f>IF(VLOOKUP($A84,Namen!$A$2:$D$339,2,FALSE)="Frau","w","m")</f>
        <v>w</v>
      </c>
      <c r="E84">
        <f>VLOOKUP($A84,Ergebnisse!$A$2:$C$285,3,FALSE)</f>
        <v>63</v>
      </c>
      <c r="F84">
        <f t="shared" si="3"/>
        <v>3</v>
      </c>
      <c r="G84">
        <f>VLOOKUP($A84,Ergebnisse!$A$2:$C$285,2,FALSE)</f>
        <v>84</v>
      </c>
      <c r="H84">
        <f t="shared" si="2"/>
        <v>2</v>
      </c>
    </row>
    <row r="85" spans="1:8" x14ac:dyDescent="0.2">
      <c r="A85">
        <v>506369</v>
      </c>
      <c r="B85" t="str">
        <f>VLOOKUP($A85,Namen!$A$2:$D$339,3,FALSE)</f>
        <v>Heeg</v>
      </c>
      <c r="C85" t="str">
        <f>VLOOKUP($A85,Namen!$A$2:$D$339,4,FALSE)</f>
        <v>Ferdinand</v>
      </c>
      <c r="D85" t="str">
        <f>IF(VLOOKUP($A85,Namen!$A$2:$D$339,2,FALSE)="Frau","w","m")</f>
        <v>m</v>
      </c>
      <c r="E85">
        <f>VLOOKUP($A85,Ergebnisse!$A$2:$C$285,3,FALSE)</f>
        <v>38</v>
      </c>
      <c r="F85">
        <f t="shared" si="3"/>
        <v>5</v>
      </c>
      <c r="G85">
        <f>VLOOKUP($A85,Ergebnisse!$A$2:$C$285,2,FALSE)</f>
        <v>55</v>
      </c>
      <c r="H85">
        <f t="shared" si="2"/>
        <v>4</v>
      </c>
    </row>
    <row r="86" spans="1:8" x14ac:dyDescent="0.2">
      <c r="A86">
        <v>538852</v>
      </c>
      <c r="B86" t="str">
        <f>VLOOKUP($A86,Namen!$A$2:$D$339,3,FALSE)</f>
        <v>Heiwolf</v>
      </c>
      <c r="C86" t="str">
        <f>VLOOKUP($A86,Namen!$A$2:$D$339,4,FALSE)</f>
        <v>Carola</v>
      </c>
      <c r="D86" t="str">
        <f>IF(VLOOKUP($A86,Namen!$A$2:$D$339,2,FALSE)="Frau","w","m")</f>
        <v>w</v>
      </c>
      <c r="E86">
        <f>VLOOKUP($A86,Ergebnisse!$A$2:$C$285,3,FALSE)</f>
        <v>17</v>
      </c>
      <c r="F86">
        <f t="shared" si="3"/>
        <v>5</v>
      </c>
      <c r="G86">
        <f>VLOOKUP($A86,Ergebnisse!$A$2:$C$285,2,FALSE)</f>
        <v>42</v>
      </c>
      <c r="H86">
        <f t="shared" si="2"/>
        <v>5</v>
      </c>
    </row>
    <row r="87" spans="1:8" x14ac:dyDescent="0.2">
      <c r="A87">
        <v>883377</v>
      </c>
      <c r="B87" t="str">
        <f>VLOOKUP($A87,Namen!$A$2:$D$339,3,FALSE)</f>
        <v>Hele</v>
      </c>
      <c r="C87" t="str">
        <f>VLOOKUP($A87,Namen!$A$2:$D$339,4,FALSE)</f>
        <v>Sebastian</v>
      </c>
      <c r="D87" t="str">
        <f>IF(VLOOKUP($A87,Namen!$A$2:$D$339,2,FALSE)="Frau","w","m")</f>
        <v>m</v>
      </c>
      <c r="E87">
        <f>VLOOKUP($A87,Ergebnisse!$A$2:$C$285,3,FALSE)</f>
        <v>48</v>
      </c>
      <c r="F87">
        <f t="shared" si="3"/>
        <v>5</v>
      </c>
      <c r="G87">
        <f>VLOOKUP($A87,Ergebnisse!$A$2:$C$285,2,FALSE)</f>
        <v>69</v>
      </c>
      <c r="H87">
        <f t="shared" si="2"/>
        <v>3</v>
      </c>
    </row>
    <row r="88" spans="1:8" x14ac:dyDescent="0.2">
      <c r="A88">
        <v>184625</v>
      </c>
      <c r="B88" t="str">
        <f>VLOOKUP($A88,Namen!$A$2:$D$339,3,FALSE)</f>
        <v>Hell</v>
      </c>
      <c r="C88" t="str">
        <f>VLOOKUP($A88,Namen!$A$2:$D$339,4,FALSE)</f>
        <v>Marinus</v>
      </c>
      <c r="D88" t="str">
        <f>IF(VLOOKUP($A88,Namen!$A$2:$D$339,2,FALSE)="Frau","w","m")</f>
        <v>m</v>
      </c>
      <c r="E88">
        <f>VLOOKUP($A88,Ergebnisse!$A$2:$C$285,3,FALSE)</f>
        <v>36</v>
      </c>
      <c r="F88">
        <f t="shared" si="3"/>
        <v>5</v>
      </c>
      <c r="G88">
        <f>VLOOKUP($A88,Ergebnisse!$A$2:$C$285,2,FALSE)</f>
        <v>63</v>
      </c>
      <c r="H88">
        <f t="shared" si="2"/>
        <v>3</v>
      </c>
    </row>
    <row r="89" spans="1:8" x14ac:dyDescent="0.2">
      <c r="A89">
        <v>787252</v>
      </c>
      <c r="B89" t="str">
        <f>VLOOKUP($A89,Namen!$A$2:$D$339,3,FALSE)</f>
        <v>Hemberger</v>
      </c>
      <c r="C89" t="str">
        <f>VLOOKUP($A89,Namen!$A$2:$D$339,4,FALSE)</f>
        <v>Kathrin</v>
      </c>
      <c r="D89" t="str">
        <f>IF(VLOOKUP($A89,Namen!$A$2:$D$339,2,FALSE)="Frau","w","m")</f>
        <v>w</v>
      </c>
      <c r="E89">
        <f>VLOOKUP($A89,Ergebnisse!$A$2:$C$285,3,FALSE)</f>
        <v>57</v>
      </c>
      <c r="F89">
        <f t="shared" si="3"/>
        <v>4</v>
      </c>
      <c r="G89">
        <f>VLOOKUP($A89,Ergebnisse!$A$2:$C$285,2,FALSE)</f>
        <v>85</v>
      </c>
      <c r="H89">
        <f t="shared" si="2"/>
        <v>2</v>
      </c>
    </row>
    <row r="90" spans="1:8" x14ac:dyDescent="0.2">
      <c r="A90">
        <v>460103</v>
      </c>
      <c r="B90" t="str">
        <f>VLOOKUP($A90,Namen!$A$2:$D$339,3,FALSE)</f>
        <v>Herold</v>
      </c>
      <c r="C90" t="str">
        <f>VLOOKUP($A90,Namen!$A$2:$D$339,4,FALSE)</f>
        <v>Patrizia</v>
      </c>
      <c r="D90" t="str">
        <f>IF(VLOOKUP($A90,Namen!$A$2:$D$339,2,FALSE)="Frau","w","m")</f>
        <v>w</v>
      </c>
      <c r="E90">
        <f>VLOOKUP($A90,Ergebnisse!$A$2:$C$285,3,FALSE)</f>
        <v>41</v>
      </c>
      <c r="F90">
        <f t="shared" si="3"/>
        <v>5</v>
      </c>
      <c r="G90">
        <f>VLOOKUP($A90,Ergebnisse!$A$2:$C$285,2,FALSE)</f>
        <v>69</v>
      </c>
      <c r="H90">
        <f t="shared" si="2"/>
        <v>3</v>
      </c>
    </row>
    <row r="91" spans="1:8" x14ac:dyDescent="0.2">
      <c r="A91">
        <v>824012</v>
      </c>
      <c r="B91" t="str">
        <f>VLOOKUP($A91,Namen!$A$2:$D$339,3,FALSE)</f>
        <v>Hieber</v>
      </c>
      <c r="C91" t="str">
        <f>VLOOKUP($A91,Namen!$A$2:$D$339,4,FALSE)</f>
        <v>Moritz</v>
      </c>
      <c r="D91" t="str">
        <f>IF(VLOOKUP($A91,Namen!$A$2:$D$339,2,FALSE)="Frau","w","m")</f>
        <v>m</v>
      </c>
      <c r="E91">
        <f>VLOOKUP($A91,Ergebnisse!$A$2:$C$285,3,FALSE)</f>
        <v>31</v>
      </c>
      <c r="F91">
        <f t="shared" si="3"/>
        <v>5</v>
      </c>
      <c r="G91">
        <f>VLOOKUP($A91,Ergebnisse!$A$2:$C$285,2,FALSE)</f>
        <v>72</v>
      </c>
      <c r="H91">
        <f t="shared" si="2"/>
        <v>3</v>
      </c>
    </row>
    <row r="92" spans="1:8" x14ac:dyDescent="0.2">
      <c r="A92">
        <v>392118</v>
      </c>
      <c r="B92" t="str">
        <f>VLOOKUP($A92,Namen!$A$2:$D$339,3,FALSE)</f>
        <v>Himmler</v>
      </c>
      <c r="C92" t="str">
        <f>VLOOKUP($A92,Namen!$A$2:$D$339,4,FALSE)</f>
        <v>Likas</v>
      </c>
      <c r="D92" t="str">
        <f>IF(VLOOKUP($A92,Namen!$A$2:$D$339,2,FALSE)="Frau","w","m")</f>
        <v>m</v>
      </c>
      <c r="E92">
        <f>VLOOKUP($A92,Ergebnisse!$A$2:$C$285,3,FALSE)</f>
        <v>64</v>
      </c>
      <c r="F92">
        <f t="shared" si="3"/>
        <v>3</v>
      </c>
      <c r="G92">
        <f>VLOOKUP($A92,Ergebnisse!$A$2:$C$285,2,FALSE)</f>
        <v>82</v>
      </c>
      <c r="H92">
        <f t="shared" si="2"/>
        <v>2</v>
      </c>
    </row>
    <row r="93" spans="1:8" x14ac:dyDescent="0.2">
      <c r="A93">
        <v>687525</v>
      </c>
      <c r="B93" t="str">
        <f>VLOOKUP($A93,Namen!$A$2:$D$339,3,FALSE)</f>
        <v>Hindinger</v>
      </c>
      <c r="C93" t="str">
        <f>VLOOKUP($A93,Namen!$A$2:$D$339,4,FALSE)</f>
        <v>Veronika</v>
      </c>
      <c r="D93" t="str">
        <f>IF(VLOOKUP($A93,Namen!$A$2:$D$339,2,FALSE)="Frau","w","m")</f>
        <v>w</v>
      </c>
      <c r="E93">
        <f>VLOOKUP($A93,Ergebnisse!$A$2:$C$285,3,FALSE)</f>
        <v>30</v>
      </c>
      <c r="F93">
        <f t="shared" si="3"/>
        <v>5</v>
      </c>
      <c r="G93">
        <f>VLOOKUP($A93,Ergebnisse!$A$2:$C$285,2,FALSE)</f>
        <v>55</v>
      </c>
      <c r="H93">
        <f t="shared" si="2"/>
        <v>4</v>
      </c>
    </row>
    <row r="94" spans="1:8" x14ac:dyDescent="0.2">
      <c r="A94">
        <v>261690</v>
      </c>
      <c r="B94" t="str">
        <f>VLOOKUP($A94,Namen!$A$2:$D$339,3,FALSE)</f>
        <v>Hinterleitner</v>
      </c>
      <c r="C94" t="str">
        <f>VLOOKUP($A94,Namen!$A$2:$D$339,4,FALSE)</f>
        <v>Korbinian</v>
      </c>
      <c r="D94" t="str">
        <f>IF(VLOOKUP($A94,Namen!$A$2:$D$339,2,FALSE)="Frau","w","m")</f>
        <v>m</v>
      </c>
      <c r="E94">
        <f>VLOOKUP($A94,Ergebnisse!$A$2:$C$285,3,FALSE)</f>
        <v>26</v>
      </c>
      <c r="F94">
        <f t="shared" si="3"/>
        <v>5</v>
      </c>
      <c r="G94">
        <f>VLOOKUP($A94,Ergebnisse!$A$2:$C$285,2,FALSE)</f>
        <v>60</v>
      </c>
      <c r="H94">
        <f t="shared" si="2"/>
        <v>4</v>
      </c>
    </row>
    <row r="95" spans="1:8" x14ac:dyDescent="0.2">
      <c r="A95">
        <v>632168</v>
      </c>
      <c r="B95" t="str">
        <f>VLOOKUP($A95,Namen!$A$2:$D$339,3,FALSE)</f>
        <v>Hintermaier</v>
      </c>
      <c r="C95" t="str">
        <f>VLOOKUP($A95,Namen!$A$2:$D$339,4,FALSE)</f>
        <v>Lisa</v>
      </c>
      <c r="D95" t="str">
        <f>IF(VLOOKUP($A95,Namen!$A$2:$D$339,2,FALSE)="Frau","w","m")</f>
        <v>w</v>
      </c>
      <c r="E95">
        <f>VLOOKUP($A95,Ergebnisse!$A$2:$C$285,3,FALSE)</f>
        <v>50</v>
      </c>
      <c r="F95">
        <f t="shared" si="3"/>
        <v>4</v>
      </c>
      <c r="G95">
        <f>VLOOKUP($A95,Ergebnisse!$A$2:$C$285,2,FALSE)</f>
        <v>69</v>
      </c>
      <c r="H95">
        <f t="shared" si="2"/>
        <v>3</v>
      </c>
    </row>
    <row r="96" spans="1:8" x14ac:dyDescent="0.2">
      <c r="A96">
        <v>834211</v>
      </c>
      <c r="B96" t="str">
        <f>VLOOKUP($A96,Namen!$A$2:$D$339,3,FALSE)</f>
        <v>Hollas</v>
      </c>
      <c r="C96" t="str">
        <f>VLOOKUP($A96,Namen!$A$2:$D$339,4,FALSE)</f>
        <v>Maximilian</v>
      </c>
      <c r="D96" t="str">
        <f>IF(VLOOKUP($A96,Namen!$A$2:$D$339,2,FALSE)="Frau","w","m")</f>
        <v>m</v>
      </c>
      <c r="E96">
        <f>VLOOKUP($A96,Ergebnisse!$A$2:$C$285,3,FALSE)</f>
        <v>38</v>
      </c>
      <c r="F96">
        <f t="shared" si="3"/>
        <v>5</v>
      </c>
      <c r="G96">
        <f>VLOOKUP($A96,Ergebnisse!$A$2:$C$285,2,FALSE)</f>
        <v>56</v>
      </c>
      <c r="H96">
        <f t="shared" si="2"/>
        <v>4</v>
      </c>
    </row>
    <row r="97" spans="1:8" x14ac:dyDescent="0.2">
      <c r="A97">
        <v>381861</v>
      </c>
      <c r="B97" t="str">
        <f>VLOOKUP($A97,Namen!$A$2:$D$339,3,FALSE)</f>
        <v>Holzer</v>
      </c>
      <c r="C97" t="str">
        <f>VLOOKUP($A97,Namen!$A$2:$D$339,4,FALSE)</f>
        <v>Aileen</v>
      </c>
      <c r="D97" t="str">
        <f>IF(VLOOKUP($A97,Namen!$A$2:$D$339,2,FALSE)="Frau","w","m")</f>
        <v>w</v>
      </c>
      <c r="E97">
        <f>VLOOKUP($A97,Ergebnisse!$A$2:$C$285,3,FALSE)</f>
        <v>41</v>
      </c>
      <c r="F97">
        <f t="shared" si="3"/>
        <v>5</v>
      </c>
      <c r="G97">
        <f>VLOOKUP($A97,Ergebnisse!$A$2:$C$285,2,FALSE)</f>
        <v>58</v>
      </c>
      <c r="H97">
        <f t="shared" si="2"/>
        <v>4</v>
      </c>
    </row>
    <row r="98" spans="1:8" x14ac:dyDescent="0.2">
      <c r="A98">
        <v>197528</v>
      </c>
      <c r="B98" t="str">
        <f>VLOOKUP($A98,Namen!$A$2:$D$339,3,FALSE)</f>
        <v>Holzmair</v>
      </c>
      <c r="C98" t="str">
        <f>VLOOKUP($A98,Namen!$A$2:$D$339,4,FALSE)</f>
        <v>Verena</v>
      </c>
      <c r="D98" t="str">
        <f>IF(VLOOKUP($A98,Namen!$A$2:$D$339,2,FALSE)="Frau","w","m")</f>
        <v>w</v>
      </c>
      <c r="E98">
        <f>VLOOKUP($A98,Ergebnisse!$A$2:$C$285,3,FALSE)</f>
        <v>31</v>
      </c>
      <c r="F98">
        <f t="shared" si="3"/>
        <v>5</v>
      </c>
      <c r="G98">
        <f>VLOOKUP($A98,Ergebnisse!$A$2:$C$285,2,FALSE)</f>
        <v>46</v>
      </c>
      <c r="H98">
        <f t="shared" si="2"/>
        <v>5</v>
      </c>
    </row>
    <row r="99" spans="1:8" x14ac:dyDescent="0.2">
      <c r="A99">
        <v>952485</v>
      </c>
      <c r="B99" t="str">
        <f>VLOOKUP($A99,Namen!$A$2:$D$339,3,FALSE)</f>
        <v>Holzmann</v>
      </c>
      <c r="C99" t="str">
        <f>VLOOKUP($A99,Namen!$A$2:$D$339,4,FALSE)</f>
        <v>Anna</v>
      </c>
      <c r="D99" t="str">
        <f>IF(VLOOKUP($A99,Namen!$A$2:$D$339,2,FALSE)="Frau","w","m")</f>
        <v>w</v>
      </c>
      <c r="E99">
        <f>VLOOKUP($A99,Ergebnisse!$A$2:$C$285,3,FALSE)</f>
        <v>54</v>
      </c>
      <c r="F99">
        <f t="shared" si="3"/>
        <v>4</v>
      </c>
      <c r="G99">
        <f>VLOOKUP($A99,Ergebnisse!$A$2:$C$285,2,FALSE)</f>
        <v>84</v>
      </c>
      <c r="H99">
        <f t="shared" si="2"/>
        <v>2</v>
      </c>
    </row>
    <row r="100" spans="1:8" x14ac:dyDescent="0.2">
      <c r="A100">
        <v>540293</v>
      </c>
      <c r="B100" t="str">
        <f>VLOOKUP($A100,Namen!$A$2:$D$339,3,FALSE)</f>
        <v>Holzmayer</v>
      </c>
      <c r="C100" t="str">
        <f>VLOOKUP($A100,Namen!$A$2:$D$339,4,FALSE)</f>
        <v>Isabelle</v>
      </c>
      <c r="D100" t="str">
        <f>IF(VLOOKUP($A100,Namen!$A$2:$D$339,2,FALSE)="Frau","w","m")</f>
        <v>w</v>
      </c>
      <c r="E100">
        <f>VLOOKUP($A100,Ergebnisse!$A$2:$C$285,3,FALSE)</f>
        <v>12</v>
      </c>
      <c r="F100">
        <f t="shared" si="3"/>
        <v>5</v>
      </c>
      <c r="G100">
        <f>VLOOKUP($A100,Ergebnisse!$A$2:$C$285,2,FALSE)</f>
        <v>82</v>
      </c>
      <c r="H100">
        <f t="shared" si="2"/>
        <v>2</v>
      </c>
    </row>
    <row r="101" spans="1:8" x14ac:dyDescent="0.2">
      <c r="A101">
        <v>975088</v>
      </c>
      <c r="B101" t="str">
        <f>VLOOKUP($A101,Namen!$A$2:$D$339,3,FALSE)</f>
        <v>Huber</v>
      </c>
      <c r="C101" t="str">
        <f>VLOOKUP($A101,Namen!$A$2:$D$339,4,FALSE)</f>
        <v>Viktor</v>
      </c>
      <c r="D101" t="str">
        <f>IF(VLOOKUP($A101,Namen!$A$2:$D$339,2,FALSE)="Frau","w","m")</f>
        <v>m</v>
      </c>
      <c r="E101">
        <f>VLOOKUP($A101,Ergebnisse!$A$2:$C$285,3,FALSE)</f>
        <v>57</v>
      </c>
      <c r="F101">
        <f t="shared" si="3"/>
        <v>4</v>
      </c>
      <c r="G101">
        <f>VLOOKUP($A101,Ergebnisse!$A$2:$C$285,2,FALSE)</f>
        <v>82</v>
      </c>
      <c r="H101">
        <f t="shared" si="2"/>
        <v>2</v>
      </c>
    </row>
    <row r="102" spans="1:8" x14ac:dyDescent="0.2">
      <c r="A102">
        <v>803518</v>
      </c>
      <c r="B102" t="str">
        <f>VLOOKUP($A102,Namen!$A$2:$D$339,3,FALSE)</f>
        <v>Hudlberger</v>
      </c>
      <c r="C102" t="str">
        <f>VLOOKUP($A102,Namen!$A$2:$D$339,4,FALSE)</f>
        <v>Timo</v>
      </c>
      <c r="D102" t="str">
        <f>IF(VLOOKUP($A102,Namen!$A$2:$D$339,2,FALSE)="Frau","w","m")</f>
        <v>m</v>
      </c>
      <c r="E102">
        <f>VLOOKUP($A102,Ergebnisse!$A$2:$C$285,3,FALSE)</f>
        <v>52</v>
      </c>
      <c r="F102">
        <f t="shared" si="3"/>
        <v>4</v>
      </c>
      <c r="G102">
        <f>VLOOKUP($A102,Ergebnisse!$A$2:$C$285,2,FALSE)</f>
        <v>62</v>
      </c>
      <c r="H102">
        <f t="shared" si="2"/>
        <v>3</v>
      </c>
    </row>
    <row r="103" spans="1:8" x14ac:dyDescent="0.2">
      <c r="A103">
        <v>264481</v>
      </c>
      <c r="B103" t="str">
        <f>VLOOKUP($A103,Namen!$A$2:$D$339,3,FALSE)</f>
        <v>Hupe</v>
      </c>
      <c r="C103" t="str">
        <f>VLOOKUP($A103,Namen!$A$2:$D$339,4,FALSE)</f>
        <v>Andrei</v>
      </c>
      <c r="D103" t="str">
        <f>IF(VLOOKUP($A103,Namen!$A$2:$D$339,2,FALSE)="Frau","w","m")</f>
        <v>m</v>
      </c>
      <c r="E103">
        <f>VLOOKUP($A103,Ergebnisse!$A$2:$C$285,3,FALSE)</f>
        <v>42</v>
      </c>
      <c r="F103">
        <f t="shared" si="3"/>
        <v>5</v>
      </c>
      <c r="G103">
        <f>VLOOKUP($A103,Ergebnisse!$A$2:$C$285,2,FALSE)</f>
        <v>71</v>
      </c>
      <c r="H103">
        <f t="shared" si="2"/>
        <v>3</v>
      </c>
    </row>
    <row r="104" spans="1:8" x14ac:dyDescent="0.2">
      <c r="A104">
        <v>101849</v>
      </c>
      <c r="B104" t="str">
        <f>VLOOKUP($A104,Namen!$A$2:$D$339,3,FALSE)</f>
        <v>Hurth</v>
      </c>
      <c r="C104" t="str">
        <f>VLOOKUP($A104,Namen!$A$2:$D$339,4,FALSE)</f>
        <v>Christina</v>
      </c>
      <c r="D104" t="str">
        <f>IF(VLOOKUP($A104,Namen!$A$2:$D$339,2,FALSE)="Frau","w","m")</f>
        <v>w</v>
      </c>
      <c r="E104">
        <f>VLOOKUP($A104,Ergebnisse!$A$2:$C$285,3,FALSE)</f>
        <v>0</v>
      </c>
      <c r="F104">
        <f t="shared" si="3"/>
        <v>5</v>
      </c>
      <c r="G104">
        <f>VLOOKUP($A104,Ergebnisse!$A$2:$C$285,2,FALSE)</f>
        <v>15</v>
      </c>
      <c r="H104">
        <f t="shared" si="2"/>
        <v>5</v>
      </c>
    </row>
    <row r="105" spans="1:8" x14ac:dyDescent="0.2">
      <c r="A105">
        <v>260102</v>
      </c>
      <c r="B105" t="str">
        <f>VLOOKUP($A105,Namen!$A$2:$D$339,3,FALSE)</f>
        <v>Jodl</v>
      </c>
      <c r="C105" t="str">
        <f>VLOOKUP($A105,Namen!$A$2:$D$339,4,FALSE)</f>
        <v>Marinus</v>
      </c>
      <c r="D105" t="str">
        <f>IF(VLOOKUP($A105,Namen!$A$2:$D$339,2,FALSE)="Frau","w","m")</f>
        <v>m</v>
      </c>
      <c r="E105">
        <f>VLOOKUP($A105,Ergebnisse!$A$2:$C$285,3,FALSE)</f>
        <v>56</v>
      </c>
      <c r="F105">
        <f t="shared" si="3"/>
        <v>4</v>
      </c>
      <c r="G105">
        <f>VLOOKUP($A105,Ergebnisse!$A$2:$C$285,2,FALSE)</f>
        <v>67</v>
      </c>
      <c r="H105">
        <f t="shared" si="2"/>
        <v>3</v>
      </c>
    </row>
    <row r="106" spans="1:8" x14ac:dyDescent="0.2">
      <c r="A106">
        <v>862410</v>
      </c>
      <c r="B106" t="str">
        <f>VLOOKUP($A106,Namen!$A$2:$D$339,3,FALSE)</f>
        <v>Kacira</v>
      </c>
      <c r="C106" t="str">
        <f>VLOOKUP($A106,Namen!$A$2:$D$339,4,FALSE)</f>
        <v>Felix</v>
      </c>
      <c r="D106" t="str">
        <f>IF(VLOOKUP($A106,Namen!$A$2:$D$339,2,FALSE)="Frau","w","m")</f>
        <v>m</v>
      </c>
      <c r="E106">
        <f>VLOOKUP($A106,Ergebnisse!$A$2:$C$285,3,FALSE)</f>
        <v>54</v>
      </c>
      <c r="F106">
        <f t="shared" si="3"/>
        <v>4</v>
      </c>
      <c r="G106">
        <f>VLOOKUP($A106,Ergebnisse!$A$2:$C$285,2,FALSE)</f>
        <v>79</v>
      </c>
      <c r="H106">
        <f t="shared" si="2"/>
        <v>2</v>
      </c>
    </row>
    <row r="107" spans="1:8" x14ac:dyDescent="0.2">
      <c r="A107">
        <v>995320</v>
      </c>
      <c r="B107" t="str">
        <f>VLOOKUP($A107,Namen!$A$2:$D$339,3,FALSE)</f>
        <v>Kamynin</v>
      </c>
      <c r="C107" t="str">
        <f>VLOOKUP($A107,Namen!$A$2:$D$339,4,FALSE)</f>
        <v>Karin</v>
      </c>
      <c r="D107" t="str">
        <f>IF(VLOOKUP($A107,Namen!$A$2:$D$339,2,FALSE)="Frau","w","m")</f>
        <v>w</v>
      </c>
      <c r="E107">
        <f>VLOOKUP($A107,Ergebnisse!$A$2:$C$285,3,FALSE)</f>
        <v>25</v>
      </c>
      <c r="F107">
        <f t="shared" si="3"/>
        <v>5</v>
      </c>
      <c r="G107">
        <f>VLOOKUP($A107,Ergebnisse!$A$2:$C$285,2,FALSE)</f>
        <v>98</v>
      </c>
      <c r="H107">
        <f t="shared" si="2"/>
        <v>1</v>
      </c>
    </row>
    <row r="108" spans="1:8" x14ac:dyDescent="0.2">
      <c r="A108">
        <v>878520</v>
      </c>
      <c r="B108" t="str">
        <f>VLOOKUP($A108,Namen!$A$2:$D$339,3,FALSE)</f>
        <v>Kandler</v>
      </c>
      <c r="C108" t="str">
        <f>VLOOKUP($A108,Namen!$A$2:$D$339,4,FALSE)</f>
        <v>Marc</v>
      </c>
      <c r="D108" t="str">
        <f>IF(VLOOKUP($A108,Namen!$A$2:$D$339,2,FALSE)="Frau","w","m")</f>
        <v>m</v>
      </c>
      <c r="E108">
        <f>VLOOKUP($A108,Ergebnisse!$A$2:$C$285,3,FALSE)</f>
        <v>66</v>
      </c>
      <c r="F108">
        <f t="shared" si="3"/>
        <v>3</v>
      </c>
      <c r="G108">
        <f>VLOOKUP($A108,Ergebnisse!$A$2:$C$285,2,FALSE)</f>
        <v>80</v>
      </c>
      <c r="H108">
        <f t="shared" si="2"/>
        <v>2</v>
      </c>
    </row>
    <row r="109" spans="1:8" x14ac:dyDescent="0.2">
      <c r="A109">
        <v>941320</v>
      </c>
      <c r="B109" t="str">
        <f>VLOOKUP($A109,Namen!$A$2:$D$339,3,FALSE)</f>
        <v>Kastner</v>
      </c>
      <c r="C109" t="str">
        <f>VLOOKUP($A109,Namen!$A$2:$D$339,4,FALSE)</f>
        <v>Seda</v>
      </c>
      <c r="D109" t="str">
        <f>IF(VLOOKUP($A109,Namen!$A$2:$D$339,2,FALSE)="Frau","w","m")</f>
        <v>w</v>
      </c>
      <c r="E109">
        <f>VLOOKUP($A109,Ergebnisse!$A$2:$C$285,3,FALSE)</f>
        <v>24</v>
      </c>
      <c r="F109">
        <f t="shared" si="3"/>
        <v>5</v>
      </c>
      <c r="G109">
        <f>VLOOKUP($A109,Ergebnisse!$A$2:$C$285,2,FALSE)</f>
        <v>39</v>
      </c>
      <c r="H109">
        <f t="shared" si="2"/>
        <v>5</v>
      </c>
    </row>
    <row r="110" spans="1:8" x14ac:dyDescent="0.2">
      <c r="A110">
        <v>628854</v>
      </c>
      <c r="B110" t="str">
        <f>VLOOKUP($A110,Namen!$A$2:$D$339,3,FALSE)</f>
        <v>Kebinger</v>
      </c>
      <c r="C110" t="str">
        <f>VLOOKUP($A110,Namen!$A$2:$D$339,4,FALSE)</f>
        <v>Lilian</v>
      </c>
      <c r="D110" t="str">
        <f>IF(VLOOKUP($A110,Namen!$A$2:$D$339,2,FALSE)="Frau","w","m")</f>
        <v>w</v>
      </c>
      <c r="E110">
        <f>VLOOKUP($A110,Ergebnisse!$A$2:$C$285,3,FALSE)</f>
        <v>55</v>
      </c>
      <c r="F110">
        <f t="shared" si="3"/>
        <v>4</v>
      </c>
      <c r="G110">
        <f>VLOOKUP($A110,Ergebnisse!$A$2:$C$285,2,FALSE)</f>
        <v>77</v>
      </c>
      <c r="H110">
        <f t="shared" si="2"/>
        <v>2</v>
      </c>
    </row>
    <row r="111" spans="1:8" x14ac:dyDescent="0.2">
      <c r="A111">
        <v>210878</v>
      </c>
      <c r="B111" t="str">
        <f>VLOOKUP($A111,Namen!$A$2:$D$339,3,FALSE)</f>
        <v>Keteck Ndefeli</v>
      </c>
      <c r="C111" t="str">
        <f>VLOOKUP($A111,Namen!$A$2:$D$339,4,FALSE)</f>
        <v>Franziska</v>
      </c>
      <c r="D111" t="str">
        <f>IF(VLOOKUP($A111,Namen!$A$2:$D$339,2,FALSE)="Frau","w","m")</f>
        <v>w</v>
      </c>
      <c r="E111">
        <f>VLOOKUP($A111,Ergebnisse!$A$2:$C$285,3,FALSE)</f>
        <v>52</v>
      </c>
      <c r="F111">
        <f t="shared" si="3"/>
        <v>4</v>
      </c>
      <c r="G111">
        <f>VLOOKUP($A111,Ergebnisse!$A$2:$C$285,2,FALSE)</f>
        <v>64</v>
      </c>
      <c r="H111">
        <f t="shared" si="2"/>
        <v>3</v>
      </c>
    </row>
    <row r="112" spans="1:8" x14ac:dyDescent="0.2">
      <c r="A112">
        <v>418815</v>
      </c>
      <c r="B112" t="str">
        <f>VLOOKUP($A112,Namen!$A$2:$D$339,3,FALSE)</f>
        <v>Kipen</v>
      </c>
      <c r="C112" t="str">
        <f>VLOOKUP($A112,Namen!$A$2:$D$339,4,FALSE)</f>
        <v>Claudia</v>
      </c>
      <c r="D112" t="str">
        <f>IF(VLOOKUP($A112,Namen!$A$2:$D$339,2,FALSE)="Frau","w","m")</f>
        <v>w</v>
      </c>
      <c r="E112">
        <f>VLOOKUP($A112,Ergebnisse!$A$2:$C$285,3,FALSE)</f>
        <v>70</v>
      </c>
      <c r="F112">
        <f t="shared" si="3"/>
        <v>3</v>
      </c>
      <c r="G112">
        <f>VLOOKUP($A112,Ergebnisse!$A$2:$C$285,2,FALSE)</f>
        <v>94</v>
      </c>
      <c r="H112">
        <f t="shared" si="2"/>
        <v>1</v>
      </c>
    </row>
    <row r="113" spans="1:8" x14ac:dyDescent="0.2">
      <c r="A113">
        <v>969465</v>
      </c>
      <c r="B113" t="str">
        <f>VLOOKUP($A113,Namen!$A$2:$D$339,3,FALSE)</f>
        <v>Kirchhoff</v>
      </c>
      <c r="C113" t="str">
        <f>VLOOKUP($A113,Namen!$A$2:$D$339,4,FALSE)</f>
        <v>Claudia</v>
      </c>
      <c r="D113" t="str">
        <f>IF(VLOOKUP($A113,Namen!$A$2:$D$339,2,FALSE)="Frau","w","m")</f>
        <v>w</v>
      </c>
      <c r="E113">
        <f>VLOOKUP($A113,Ergebnisse!$A$2:$C$285,3,FALSE)</f>
        <v>47</v>
      </c>
      <c r="F113">
        <f t="shared" si="3"/>
        <v>5</v>
      </c>
      <c r="G113">
        <f>VLOOKUP($A113,Ergebnisse!$A$2:$C$285,2,FALSE)</f>
        <v>75</v>
      </c>
      <c r="H113">
        <f t="shared" si="2"/>
        <v>2</v>
      </c>
    </row>
    <row r="114" spans="1:8" x14ac:dyDescent="0.2">
      <c r="A114">
        <v>434958</v>
      </c>
      <c r="B114" t="str">
        <f>VLOOKUP($A114,Namen!$A$2:$D$339,3,FALSE)</f>
        <v>Klingele</v>
      </c>
      <c r="C114" t="str">
        <f>VLOOKUP($A114,Namen!$A$2:$D$339,4,FALSE)</f>
        <v>Goran</v>
      </c>
      <c r="D114" t="str">
        <f>IF(VLOOKUP($A114,Namen!$A$2:$D$339,2,FALSE)="Frau","w","m")</f>
        <v>m</v>
      </c>
      <c r="E114">
        <f>VLOOKUP($A114,Ergebnisse!$A$2:$C$285,3,FALSE)</f>
        <v>68</v>
      </c>
      <c r="F114">
        <f t="shared" si="3"/>
        <v>3</v>
      </c>
      <c r="G114">
        <f>VLOOKUP($A114,Ergebnisse!$A$2:$C$285,2,FALSE)</f>
        <v>80</v>
      </c>
      <c r="H114">
        <f t="shared" si="2"/>
        <v>2</v>
      </c>
    </row>
    <row r="115" spans="1:8" x14ac:dyDescent="0.2">
      <c r="A115">
        <v>778270</v>
      </c>
      <c r="B115" t="str">
        <f>VLOOKUP($A115,Namen!$A$2:$D$339,3,FALSE)</f>
        <v>Klopfer</v>
      </c>
      <c r="C115" t="str">
        <f>VLOOKUP($A115,Namen!$A$2:$D$339,4,FALSE)</f>
        <v>Sara</v>
      </c>
      <c r="D115" t="str">
        <f>IF(VLOOKUP($A115,Namen!$A$2:$D$339,2,FALSE)="Frau","w","m")</f>
        <v>w</v>
      </c>
      <c r="E115">
        <f>VLOOKUP($A115,Ergebnisse!$A$2:$C$285,3,FALSE)</f>
        <v>55</v>
      </c>
      <c r="F115">
        <f t="shared" si="3"/>
        <v>4</v>
      </c>
      <c r="G115">
        <f>VLOOKUP($A115,Ergebnisse!$A$2:$C$285,2,FALSE)</f>
        <v>74</v>
      </c>
      <c r="H115">
        <f t="shared" si="2"/>
        <v>2</v>
      </c>
    </row>
    <row r="116" spans="1:8" x14ac:dyDescent="0.2">
      <c r="A116">
        <v>827033</v>
      </c>
      <c r="B116" t="str">
        <f>VLOOKUP($A116,Namen!$A$2:$D$339,3,FALSE)</f>
        <v>Klostermeier</v>
      </c>
      <c r="C116" t="str">
        <f>VLOOKUP($A116,Namen!$A$2:$D$339,4,FALSE)</f>
        <v>Oliver</v>
      </c>
      <c r="D116" t="str">
        <f>IF(VLOOKUP($A116,Namen!$A$2:$D$339,2,FALSE)="Frau","w","m")</f>
        <v>m</v>
      </c>
      <c r="E116">
        <f>VLOOKUP($A116,Ergebnisse!$A$2:$C$285,3,FALSE)</f>
        <v>57</v>
      </c>
      <c r="F116">
        <f t="shared" si="3"/>
        <v>4</v>
      </c>
      <c r="G116">
        <f>VLOOKUP($A116,Ergebnisse!$A$2:$C$285,2,FALSE)</f>
        <v>77</v>
      </c>
      <c r="H116">
        <f t="shared" si="2"/>
        <v>2</v>
      </c>
    </row>
    <row r="117" spans="1:8" x14ac:dyDescent="0.2">
      <c r="A117">
        <v>154433</v>
      </c>
      <c r="B117" t="str">
        <f>VLOOKUP($A117,Namen!$A$2:$D$339,3,FALSE)</f>
        <v>Knies</v>
      </c>
      <c r="C117" t="str">
        <f>VLOOKUP($A117,Namen!$A$2:$D$339,4,FALSE)</f>
        <v xml:space="preserve">Theresa </v>
      </c>
      <c r="D117" t="str">
        <f>IF(VLOOKUP($A117,Namen!$A$2:$D$339,2,FALSE)="Frau","w","m")</f>
        <v>w</v>
      </c>
      <c r="E117">
        <f>VLOOKUP($A117,Ergebnisse!$A$2:$C$285,3,FALSE)</f>
        <v>21</v>
      </c>
      <c r="F117">
        <f t="shared" si="3"/>
        <v>5</v>
      </c>
      <c r="G117">
        <f>VLOOKUP($A117,Ergebnisse!$A$2:$C$285,2,FALSE)</f>
        <v>98</v>
      </c>
      <c r="H117">
        <f t="shared" si="2"/>
        <v>1</v>
      </c>
    </row>
    <row r="118" spans="1:8" x14ac:dyDescent="0.2">
      <c r="A118">
        <v>768971</v>
      </c>
      <c r="B118" t="str">
        <f>VLOOKUP($A118,Namen!$A$2:$D$339,3,FALSE)</f>
        <v>Konhauser</v>
      </c>
      <c r="C118" t="str">
        <f>VLOOKUP($A118,Namen!$A$2:$D$339,4,FALSE)</f>
        <v>Betl</v>
      </c>
      <c r="D118" t="str">
        <f>IF(VLOOKUP($A118,Namen!$A$2:$D$339,2,FALSE)="Frau","w","m")</f>
        <v>m</v>
      </c>
      <c r="E118">
        <f>VLOOKUP($A118,Ergebnisse!$A$2:$C$285,3,FALSE)</f>
        <v>21</v>
      </c>
      <c r="F118">
        <f t="shared" si="3"/>
        <v>5</v>
      </c>
      <c r="G118">
        <f>VLOOKUP($A118,Ergebnisse!$A$2:$C$285,2,FALSE)</f>
        <v>48</v>
      </c>
      <c r="H118">
        <f t="shared" si="2"/>
        <v>5</v>
      </c>
    </row>
    <row r="119" spans="1:8" x14ac:dyDescent="0.2">
      <c r="A119">
        <v>422847</v>
      </c>
      <c r="B119" t="str">
        <f>VLOOKUP($A119,Namen!$A$2:$D$339,3,FALSE)</f>
        <v>Konrad</v>
      </c>
      <c r="C119" t="str">
        <f>VLOOKUP($A119,Namen!$A$2:$D$339,4,FALSE)</f>
        <v>Reinhold</v>
      </c>
      <c r="D119" t="str">
        <f>IF(VLOOKUP($A119,Namen!$A$2:$D$339,2,FALSE)="Frau","w","m")</f>
        <v>m</v>
      </c>
      <c r="E119">
        <f>VLOOKUP($A119,Ergebnisse!$A$2:$C$285,3,FALSE)</f>
        <v>29</v>
      </c>
      <c r="F119">
        <f t="shared" si="3"/>
        <v>5</v>
      </c>
      <c r="G119">
        <f>VLOOKUP($A119,Ergebnisse!$A$2:$C$285,2,FALSE)</f>
        <v>56</v>
      </c>
      <c r="H119">
        <f t="shared" si="2"/>
        <v>4</v>
      </c>
    </row>
    <row r="120" spans="1:8" x14ac:dyDescent="0.2">
      <c r="A120">
        <v>500073</v>
      </c>
      <c r="B120" t="str">
        <f>VLOOKUP($A120,Namen!$A$2:$D$339,3,FALSE)</f>
        <v>Kos</v>
      </c>
      <c r="C120" t="str">
        <f>VLOOKUP($A120,Namen!$A$2:$D$339,4,FALSE)</f>
        <v xml:space="preserve">Jabran </v>
      </c>
      <c r="D120" t="str">
        <f>IF(VLOOKUP($A120,Namen!$A$2:$D$339,2,FALSE)="Frau","w","m")</f>
        <v>m</v>
      </c>
      <c r="E120">
        <f>VLOOKUP($A120,Ergebnisse!$A$2:$C$285,3,FALSE)</f>
        <v>31</v>
      </c>
      <c r="F120">
        <f t="shared" si="3"/>
        <v>5</v>
      </c>
      <c r="G120">
        <f>VLOOKUP($A120,Ergebnisse!$A$2:$C$285,2,FALSE)</f>
        <v>93</v>
      </c>
      <c r="H120">
        <f t="shared" si="2"/>
        <v>1</v>
      </c>
    </row>
    <row r="121" spans="1:8" x14ac:dyDescent="0.2">
      <c r="A121">
        <v>311360</v>
      </c>
      <c r="B121" t="str">
        <f>VLOOKUP($A121,Namen!$A$2:$D$339,3,FALSE)</f>
        <v>Kosanovic</v>
      </c>
      <c r="C121" t="str">
        <f>VLOOKUP($A121,Namen!$A$2:$D$339,4,FALSE)</f>
        <v>Melanie</v>
      </c>
      <c r="D121" t="str">
        <f>IF(VLOOKUP($A121,Namen!$A$2:$D$339,2,FALSE)="Frau","w","m")</f>
        <v>w</v>
      </c>
      <c r="E121">
        <f>VLOOKUP($A121,Ergebnisse!$A$2:$C$285,3,FALSE)</f>
        <v>97</v>
      </c>
      <c r="F121">
        <f t="shared" si="3"/>
        <v>1</v>
      </c>
      <c r="G121">
        <f>VLOOKUP($A121,Ergebnisse!$A$2:$C$285,2,FALSE)</f>
        <v>100</v>
      </c>
      <c r="H121">
        <f t="shared" si="2"/>
        <v>1</v>
      </c>
    </row>
    <row r="122" spans="1:8" x14ac:dyDescent="0.2">
      <c r="A122">
        <v>268303</v>
      </c>
      <c r="B122" t="str">
        <f>VLOOKUP($A122,Namen!$A$2:$D$339,3,FALSE)</f>
        <v>Kranz</v>
      </c>
      <c r="C122" t="str">
        <f>VLOOKUP($A122,Namen!$A$2:$D$339,4,FALSE)</f>
        <v>Marion</v>
      </c>
      <c r="D122" t="str">
        <f>IF(VLOOKUP($A122,Namen!$A$2:$D$339,2,FALSE)="Frau","w","m")</f>
        <v>w</v>
      </c>
      <c r="E122">
        <f>VLOOKUP($A122,Ergebnisse!$A$2:$C$285,3,FALSE)</f>
        <v>41</v>
      </c>
      <c r="F122">
        <f t="shared" si="3"/>
        <v>5</v>
      </c>
      <c r="G122">
        <f>VLOOKUP($A122,Ergebnisse!$A$2:$C$285,2,FALSE)</f>
        <v>82</v>
      </c>
      <c r="H122">
        <f t="shared" si="2"/>
        <v>2</v>
      </c>
    </row>
    <row r="123" spans="1:8" x14ac:dyDescent="0.2">
      <c r="A123">
        <v>948633</v>
      </c>
      <c r="B123" t="str">
        <f>VLOOKUP($A123,Namen!$A$2:$D$339,3,FALSE)</f>
        <v>Kreimendahl</v>
      </c>
      <c r="C123" t="str">
        <f>VLOOKUP($A123,Namen!$A$2:$D$339,4,FALSE)</f>
        <v>Christian</v>
      </c>
      <c r="D123" t="str">
        <f>IF(VLOOKUP($A123,Namen!$A$2:$D$339,2,FALSE)="Frau","w","m")</f>
        <v>m</v>
      </c>
      <c r="E123">
        <f>VLOOKUP($A123,Ergebnisse!$A$2:$C$285,3,FALSE)</f>
        <v>62</v>
      </c>
      <c r="F123">
        <f t="shared" si="3"/>
        <v>3</v>
      </c>
      <c r="G123">
        <f>VLOOKUP($A123,Ergebnisse!$A$2:$C$285,2,FALSE)</f>
        <v>77</v>
      </c>
      <c r="H123">
        <f t="shared" si="2"/>
        <v>2</v>
      </c>
    </row>
    <row r="124" spans="1:8" x14ac:dyDescent="0.2">
      <c r="A124">
        <v>789320</v>
      </c>
      <c r="B124" t="str">
        <f>VLOOKUP($A124,Namen!$A$2:$D$339,3,FALSE)</f>
        <v>Kroll</v>
      </c>
      <c r="C124" t="str">
        <f>VLOOKUP($A124,Namen!$A$2:$D$339,4,FALSE)</f>
        <v>Florian</v>
      </c>
      <c r="D124" t="str">
        <f>IF(VLOOKUP($A124,Namen!$A$2:$D$339,2,FALSE)="Frau","w","m")</f>
        <v>m</v>
      </c>
      <c r="E124">
        <f>VLOOKUP($A124,Ergebnisse!$A$2:$C$285,3,FALSE)</f>
        <v>65</v>
      </c>
      <c r="F124">
        <f t="shared" si="3"/>
        <v>3</v>
      </c>
      <c r="G124">
        <f>VLOOKUP($A124,Ergebnisse!$A$2:$C$285,2,FALSE)</f>
        <v>82</v>
      </c>
      <c r="H124">
        <f t="shared" si="2"/>
        <v>2</v>
      </c>
    </row>
    <row r="125" spans="1:8" x14ac:dyDescent="0.2">
      <c r="A125">
        <v>581640</v>
      </c>
      <c r="B125" t="str">
        <f>VLOOKUP($A125,Namen!$A$2:$D$339,3,FALSE)</f>
        <v>Kuhne</v>
      </c>
      <c r="C125" t="str">
        <f>VLOOKUP($A125,Namen!$A$2:$D$339,4,FALSE)</f>
        <v>Simon</v>
      </c>
      <c r="D125" t="str">
        <f>IF(VLOOKUP($A125,Namen!$A$2:$D$339,2,FALSE)="Frau","w","m")</f>
        <v>m</v>
      </c>
      <c r="E125">
        <f>VLOOKUP($A125,Ergebnisse!$A$2:$C$285,3,FALSE)</f>
        <v>57</v>
      </c>
      <c r="F125">
        <f t="shared" si="3"/>
        <v>4</v>
      </c>
      <c r="G125">
        <f>VLOOKUP($A125,Ergebnisse!$A$2:$C$285,2,FALSE)</f>
        <v>82</v>
      </c>
      <c r="H125">
        <f t="shared" si="2"/>
        <v>2</v>
      </c>
    </row>
    <row r="126" spans="1:8" x14ac:dyDescent="0.2">
      <c r="A126">
        <v>781048</v>
      </c>
      <c r="B126" t="str">
        <f>VLOOKUP($A126,Namen!$A$2:$D$339,3,FALSE)</f>
        <v>Kundi</v>
      </c>
      <c r="C126" t="str">
        <f>VLOOKUP($A126,Namen!$A$2:$D$339,4,FALSE)</f>
        <v>Maximilian</v>
      </c>
      <c r="D126" t="str">
        <f>IF(VLOOKUP($A126,Namen!$A$2:$D$339,2,FALSE)="Frau","w","m")</f>
        <v>m</v>
      </c>
      <c r="E126">
        <f>VLOOKUP($A126,Ergebnisse!$A$2:$C$285,3,FALSE)</f>
        <v>85</v>
      </c>
      <c r="F126">
        <f t="shared" si="3"/>
        <v>2</v>
      </c>
      <c r="G126">
        <f>VLOOKUP($A126,Ergebnisse!$A$2:$C$285,2,FALSE)</f>
        <v>99</v>
      </c>
      <c r="H126">
        <f t="shared" si="2"/>
        <v>1</v>
      </c>
    </row>
    <row r="127" spans="1:8" x14ac:dyDescent="0.2">
      <c r="A127">
        <v>390288</v>
      </c>
      <c r="B127" t="str">
        <f>VLOOKUP($A127,Namen!$A$2:$D$339,3,FALSE)</f>
        <v>Lang</v>
      </c>
      <c r="C127" t="str">
        <f>VLOOKUP($A127,Namen!$A$2:$D$339,4,FALSE)</f>
        <v>Gregor</v>
      </c>
      <c r="D127" t="str">
        <f>IF(VLOOKUP($A127,Namen!$A$2:$D$339,2,FALSE)="Frau","w","m")</f>
        <v>m</v>
      </c>
      <c r="E127">
        <f>VLOOKUP($A127,Ergebnisse!$A$2:$C$285,3,FALSE)</f>
        <v>18</v>
      </c>
      <c r="F127">
        <f t="shared" si="3"/>
        <v>5</v>
      </c>
      <c r="G127">
        <f>VLOOKUP($A127,Ergebnisse!$A$2:$C$285,2,FALSE)</f>
        <v>53</v>
      </c>
      <c r="H127">
        <f t="shared" si="2"/>
        <v>4</v>
      </c>
    </row>
    <row r="128" spans="1:8" x14ac:dyDescent="0.2">
      <c r="A128">
        <v>706129</v>
      </c>
      <c r="B128" t="str">
        <f>VLOOKUP($A128,Namen!$A$2:$D$339,3,FALSE)</f>
        <v>Langhammer</v>
      </c>
      <c r="C128" t="str">
        <f>VLOOKUP($A128,Namen!$A$2:$D$339,4,FALSE)</f>
        <v>Tamara</v>
      </c>
      <c r="D128" t="str">
        <f>IF(VLOOKUP($A128,Namen!$A$2:$D$339,2,FALSE)="Frau","w","m")</f>
        <v>w</v>
      </c>
      <c r="E128">
        <f>VLOOKUP($A128,Ergebnisse!$A$2:$C$285,3,FALSE)</f>
        <v>16</v>
      </c>
      <c r="F128">
        <f t="shared" si="3"/>
        <v>5</v>
      </c>
      <c r="G128">
        <f>VLOOKUP($A128,Ergebnisse!$A$2:$C$285,2,FALSE)</f>
        <v>42</v>
      </c>
      <c r="H128">
        <f t="shared" si="2"/>
        <v>5</v>
      </c>
    </row>
    <row r="129" spans="1:8" x14ac:dyDescent="0.2">
      <c r="A129">
        <v>428758</v>
      </c>
      <c r="B129" t="str">
        <f>VLOOKUP($A129,Namen!$A$2:$D$339,3,FALSE)</f>
        <v>Lawo</v>
      </c>
      <c r="C129" t="str">
        <f>VLOOKUP($A129,Namen!$A$2:$D$339,4,FALSE)</f>
        <v xml:space="preserve">Verena </v>
      </c>
      <c r="D129" t="str">
        <f>IF(VLOOKUP($A129,Namen!$A$2:$D$339,2,FALSE)="Frau","w","m")</f>
        <v>w</v>
      </c>
      <c r="E129">
        <f>VLOOKUP($A129,Ergebnisse!$A$2:$C$285,3,FALSE)</f>
        <v>43</v>
      </c>
      <c r="F129">
        <f t="shared" si="3"/>
        <v>5</v>
      </c>
      <c r="G129">
        <f>VLOOKUP($A129,Ergebnisse!$A$2:$C$285,2,FALSE)</f>
        <v>73</v>
      </c>
      <c r="H129">
        <f t="shared" si="2"/>
        <v>3</v>
      </c>
    </row>
    <row r="130" spans="1:8" x14ac:dyDescent="0.2">
      <c r="A130">
        <v>578770</v>
      </c>
      <c r="B130" t="str">
        <f>VLOOKUP($A130,Namen!$A$2:$D$339,3,FALSE)</f>
        <v>Lazar</v>
      </c>
      <c r="C130" t="str">
        <f>VLOOKUP($A130,Namen!$A$2:$D$339,4,FALSE)</f>
        <v>Tobias</v>
      </c>
      <c r="D130" t="str">
        <f>IF(VLOOKUP($A130,Namen!$A$2:$D$339,2,FALSE)="Frau","w","m")</f>
        <v>m</v>
      </c>
      <c r="E130">
        <f>VLOOKUP($A130,Ergebnisse!$A$2:$C$285,3,FALSE)</f>
        <v>37</v>
      </c>
      <c r="F130">
        <f t="shared" si="3"/>
        <v>5</v>
      </c>
      <c r="G130">
        <f>VLOOKUP($A130,Ergebnisse!$A$2:$C$285,2,FALSE)</f>
        <v>83</v>
      </c>
      <c r="H130">
        <f t="shared" ref="H130:H193" si="4">VLOOKUP(G130,$J$41:$L$45,3,TRUE)</f>
        <v>2</v>
      </c>
    </row>
    <row r="131" spans="1:8" x14ac:dyDescent="0.2">
      <c r="A131">
        <v>701519</v>
      </c>
      <c r="B131" t="str">
        <f>VLOOKUP($A131,Namen!$A$2:$D$339,3,FALSE)</f>
        <v>Lengfelder</v>
      </c>
      <c r="C131" t="str">
        <f>VLOOKUP($A131,Namen!$A$2:$D$339,4,FALSE)</f>
        <v>Jannis</v>
      </c>
      <c r="D131" t="str">
        <f>IF(VLOOKUP($A131,Namen!$A$2:$D$339,2,FALSE)="Frau","w","m")</f>
        <v>m</v>
      </c>
      <c r="E131">
        <f>VLOOKUP($A131,Ergebnisse!$A$2:$C$285,3,FALSE)</f>
        <v>61</v>
      </c>
      <c r="F131">
        <f t="shared" ref="F131:F194" si="5">VLOOKUP(E131,J$41:L$45,3,TRUE)</f>
        <v>4</v>
      </c>
      <c r="G131">
        <f>VLOOKUP($A131,Ergebnisse!$A$2:$C$285,2,FALSE)</f>
        <v>76</v>
      </c>
      <c r="H131">
        <f t="shared" si="4"/>
        <v>2</v>
      </c>
    </row>
    <row r="132" spans="1:8" x14ac:dyDescent="0.2">
      <c r="A132">
        <v>829813</v>
      </c>
      <c r="B132" t="str">
        <f>VLOOKUP($A132,Namen!$A$2:$D$339,3,FALSE)</f>
        <v>Limmer</v>
      </c>
      <c r="C132" t="str">
        <f>VLOOKUP($A132,Namen!$A$2:$D$339,4,FALSE)</f>
        <v>Sabine</v>
      </c>
      <c r="D132" t="str">
        <f>IF(VLOOKUP($A132,Namen!$A$2:$D$339,2,FALSE)="Frau","w","m")</f>
        <v>w</v>
      </c>
      <c r="E132">
        <f>VLOOKUP($A132,Ergebnisse!$A$2:$C$285,3,FALSE)</f>
        <v>32</v>
      </c>
      <c r="F132">
        <f t="shared" si="5"/>
        <v>5</v>
      </c>
      <c r="G132">
        <f>VLOOKUP($A132,Ergebnisse!$A$2:$C$285,2,FALSE)</f>
        <v>53</v>
      </c>
      <c r="H132">
        <f t="shared" si="4"/>
        <v>4</v>
      </c>
    </row>
    <row r="133" spans="1:8" x14ac:dyDescent="0.2">
      <c r="A133">
        <v>106106</v>
      </c>
      <c r="B133" t="str">
        <f>VLOOKUP($A133,Namen!$A$2:$D$339,3,FALSE)</f>
        <v>List</v>
      </c>
      <c r="C133" t="str">
        <f>VLOOKUP($A133,Namen!$A$2:$D$339,4,FALSE)</f>
        <v>Isabella</v>
      </c>
      <c r="D133" t="str">
        <f>IF(VLOOKUP($A133,Namen!$A$2:$D$339,2,FALSE)="Frau","w","m")</f>
        <v>w</v>
      </c>
      <c r="E133">
        <f>VLOOKUP($A133,Ergebnisse!$A$2:$C$285,3,FALSE)</f>
        <v>64</v>
      </c>
      <c r="F133">
        <f t="shared" si="5"/>
        <v>3</v>
      </c>
      <c r="G133">
        <f>VLOOKUP($A133,Ergebnisse!$A$2:$C$285,2,FALSE)</f>
        <v>82</v>
      </c>
      <c r="H133">
        <f t="shared" si="4"/>
        <v>2</v>
      </c>
    </row>
    <row r="134" spans="1:8" x14ac:dyDescent="0.2">
      <c r="A134">
        <v>584807</v>
      </c>
      <c r="B134" t="str">
        <f>VLOOKUP($A134,Namen!$A$2:$D$339,3,FALSE)</f>
        <v>Loewe</v>
      </c>
      <c r="C134" t="str">
        <f>VLOOKUP($A134,Namen!$A$2:$D$339,4,FALSE)</f>
        <v>Lisa</v>
      </c>
      <c r="D134" t="str">
        <f>IF(VLOOKUP($A134,Namen!$A$2:$D$339,2,FALSE)="Frau","w","m")</f>
        <v>w</v>
      </c>
      <c r="E134">
        <f>VLOOKUP($A134,Ergebnisse!$A$2:$C$285,3,FALSE)</f>
        <v>61</v>
      </c>
      <c r="F134">
        <f t="shared" si="5"/>
        <v>4</v>
      </c>
      <c r="G134">
        <f>VLOOKUP($A134,Ergebnisse!$A$2:$C$285,2,FALSE)</f>
        <v>77</v>
      </c>
      <c r="H134">
        <f t="shared" si="4"/>
        <v>2</v>
      </c>
    </row>
    <row r="135" spans="1:8" x14ac:dyDescent="0.2">
      <c r="A135">
        <v>892780</v>
      </c>
      <c r="B135" t="str">
        <f>VLOOKUP($A135,Namen!$A$2:$D$339,3,FALSE)</f>
        <v>Loferer</v>
      </c>
      <c r="C135" t="str">
        <f>VLOOKUP($A135,Namen!$A$2:$D$339,4,FALSE)</f>
        <v xml:space="preserve">Fabian </v>
      </c>
      <c r="D135" t="str">
        <f>IF(VLOOKUP($A135,Namen!$A$2:$D$339,2,FALSE)="Frau","w","m")</f>
        <v>m</v>
      </c>
      <c r="E135">
        <f>VLOOKUP($A135,Ergebnisse!$A$2:$C$285,3,FALSE)</f>
        <v>20</v>
      </c>
      <c r="F135">
        <f t="shared" si="5"/>
        <v>5</v>
      </c>
      <c r="G135">
        <f>VLOOKUP($A135,Ergebnisse!$A$2:$C$285,2,FALSE)</f>
        <v>33</v>
      </c>
      <c r="H135">
        <f t="shared" si="4"/>
        <v>5</v>
      </c>
    </row>
    <row r="136" spans="1:8" x14ac:dyDescent="0.2">
      <c r="A136">
        <v>583876</v>
      </c>
      <c r="B136" t="str">
        <f>VLOOKUP($A136,Namen!$A$2:$D$339,3,FALSE)</f>
        <v>Lohmller</v>
      </c>
      <c r="C136" t="str">
        <f>VLOOKUP($A136,Namen!$A$2:$D$339,4,FALSE)</f>
        <v>Kathrin</v>
      </c>
      <c r="D136" t="str">
        <f>IF(VLOOKUP($A136,Namen!$A$2:$D$339,2,FALSE)="Frau","w","m")</f>
        <v>w</v>
      </c>
      <c r="E136">
        <f>VLOOKUP($A136,Ergebnisse!$A$2:$C$285,3,FALSE)</f>
        <v>52</v>
      </c>
      <c r="F136">
        <f t="shared" si="5"/>
        <v>4</v>
      </c>
      <c r="G136">
        <f>VLOOKUP($A136,Ergebnisse!$A$2:$C$285,2,FALSE)</f>
        <v>71</v>
      </c>
      <c r="H136">
        <f t="shared" si="4"/>
        <v>3</v>
      </c>
    </row>
    <row r="137" spans="1:8" x14ac:dyDescent="0.2">
      <c r="A137">
        <v>919609</v>
      </c>
      <c r="B137" t="str">
        <f>VLOOKUP($A137,Namen!$A$2:$D$339,3,FALSE)</f>
        <v>Luber</v>
      </c>
      <c r="C137" t="str">
        <f>VLOOKUP($A137,Namen!$A$2:$D$339,4,FALSE)</f>
        <v>Tobias</v>
      </c>
      <c r="D137" t="str">
        <f>IF(VLOOKUP($A137,Namen!$A$2:$D$339,2,FALSE)="Frau","w","m")</f>
        <v>m</v>
      </c>
      <c r="E137">
        <f>VLOOKUP($A137,Ergebnisse!$A$2:$C$285,3,FALSE)</f>
        <v>65</v>
      </c>
      <c r="F137">
        <f t="shared" si="5"/>
        <v>3</v>
      </c>
      <c r="G137">
        <f>VLOOKUP($A137,Ergebnisse!$A$2:$C$285,2,FALSE)</f>
        <v>75</v>
      </c>
      <c r="H137">
        <f t="shared" si="4"/>
        <v>2</v>
      </c>
    </row>
    <row r="138" spans="1:8" x14ac:dyDescent="0.2">
      <c r="A138">
        <v>880687</v>
      </c>
      <c r="B138" t="str">
        <f>VLOOKUP($A138,Namen!$A$2:$D$339,3,FALSE)</f>
        <v>Maier</v>
      </c>
      <c r="C138" t="str">
        <f>VLOOKUP($A138,Namen!$A$2:$D$339,4,FALSE)</f>
        <v>Johanna</v>
      </c>
      <c r="D138" t="str">
        <f>IF(VLOOKUP($A138,Namen!$A$2:$D$339,2,FALSE)="Frau","w","m")</f>
        <v>w</v>
      </c>
      <c r="E138">
        <f>VLOOKUP($A138,Ergebnisse!$A$2:$C$285,3,FALSE)</f>
        <v>54</v>
      </c>
      <c r="F138">
        <f t="shared" si="5"/>
        <v>4</v>
      </c>
      <c r="G138">
        <f>VLOOKUP($A138,Ergebnisse!$A$2:$C$285,2,FALSE)</f>
        <v>71</v>
      </c>
      <c r="H138">
        <f t="shared" si="4"/>
        <v>3</v>
      </c>
    </row>
    <row r="139" spans="1:8" x14ac:dyDescent="0.2">
      <c r="A139">
        <v>239611</v>
      </c>
      <c r="B139" t="str">
        <f>VLOOKUP($A139,Namen!$A$2:$D$339,3,FALSE)</f>
        <v>Mainka</v>
      </c>
      <c r="C139" t="str">
        <f>VLOOKUP($A139,Namen!$A$2:$D$339,4,FALSE)</f>
        <v>Melanie</v>
      </c>
      <c r="D139" t="str">
        <f>IF(VLOOKUP($A139,Namen!$A$2:$D$339,2,FALSE)="Frau","w","m")</f>
        <v>w</v>
      </c>
      <c r="E139">
        <f>VLOOKUP($A139,Ergebnisse!$A$2:$C$285,3,FALSE)</f>
        <v>16</v>
      </c>
      <c r="F139">
        <f t="shared" si="5"/>
        <v>5</v>
      </c>
      <c r="G139">
        <f>VLOOKUP($A139,Ergebnisse!$A$2:$C$285,2,FALSE)</f>
        <v>50</v>
      </c>
      <c r="H139">
        <f t="shared" si="4"/>
        <v>4</v>
      </c>
    </row>
    <row r="140" spans="1:8" x14ac:dyDescent="0.2">
      <c r="A140">
        <v>471181</v>
      </c>
      <c r="B140" t="str">
        <f>VLOOKUP($A140,Namen!$A$2:$D$339,3,FALSE)</f>
        <v>Mair</v>
      </c>
      <c r="C140" t="str">
        <f>VLOOKUP($A140,Namen!$A$2:$D$339,4,FALSE)</f>
        <v>Lea</v>
      </c>
      <c r="D140" t="str">
        <f>IF(VLOOKUP($A140,Namen!$A$2:$D$339,2,FALSE)="Frau","w","m")</f>
        <v>w</v>
      </c>
      <c r="E140">
        <f>VLOOKUP($A140,Ergebnisse!$A$2:$C$285,3,FALSE)</f>
        <v>68</v>
      </c>
      <c r="F140">
        <f t="shared" si="5"/>
        <v>3</v>
      </c>
      <c r="G140">
        <f>VLOOKUP($A140,Ergebnisse!$A$2:$C$285,2,FALSE)</f>
        <v>91</v>
      </c>
      <c r="H140">
        <f t="shared" si="4"/>
        <v>1</v>
      </c>
    </row>
    <row r="141" spans="1:8" x14ac:dyDescent="0.2">
      <c r="A141">
        <v>298794</v>
      </c>
      <c r="B141" t="str">
        <f>VLOOKUP($A141,Namen!$A$2:$D$339,3,FALSE)</f>
        <v>Marcincakova</v>
      </c>
      <c r="C141" t="str">
        <f>VLOOKUP($A141,Namen!$A$2:$D$339,4,FALSE)</f>
        <v>Andreas</v>
      </c>
      <c r="D141" t="str">
        <f>IF(VLOOKUP($A141,Namen!$A$2:$D$339,2,FALSE)="Frau","w","m")</f>
        <v>m</v>
      </c>
      <c r="E141">
        <f>VLOOKUP($A141,Ergebnisse!$A$2:$C$285,3,FALSE)</f>
        <v>73</v>
      </c>
      <c r="F141">
        <f t="shared" si="5"/>
        <v>3</v>
      </c>
      <c r="G141">
        <f>VLOOKUP($A141,Ergebnisse!$A$2:$C$285,2,FALSE)</f>
        <v>83</v>
      </c>
      <c r="H141">
        <f t="shared" si="4"/>
        <v>2</v>
      </c>
    </row>
    <row r="142" spans="1:8" x14ac:dyDescent="0.2">
      <c r="A142">
        <v>796270</v>
      </c>
      <c r="B142" t="str">
        <f>VLOOKUP($A142,Namen!$A$2:$D$339,3,FALSE)</f>
        <v>Marinelli</v>
      </c>
      <c r="C142" t="str">
        <f>VLOOKUP($A142,Namen!$A$2:$D$339,4,FALSE)</f>
        <v>Marc</v>
      </c>
      <c r="D142" t="str">
        <f>IF(VLOOKUP($A142,Namen!$A$2:$D$339,2,FALSE)="Frau","w","m")</f>
        <v>m</v>
      </c>
      <c r="E142">
        <f>VLOOKUP($A142,Ergebnisse!$A$2:$C$285,3,FALSE)</f>
        <v>98</v>
      </c>
      <c r="F142">
        <f t="shared" si="5"/>
        <v>1</v>
      </c>
      <c r="G142">
        <f>VLOOKUP($A142,Ergebnisse!$A$2:$C$285,2,FALSE)</f>
        <v>100</v>
      </c>
      <c r="H142">
        <f t="shared" si="4"/>
        <v>1</v>
      </c>
    </row>
    <row r="143" spans="1:8" x14ac:dyDescent="0.2">
      <c r="A143">
        <v>641418</v>
      </c>
      <c r="B143" t="str">
        <f>VLOOKUP($A143,Namen!$A$2:$D$339,3,FALSE)</f>
        <v>Markau</v>
      </c>
      <c r="C143" t="str">
        <f>VLOOKUP($A143,Namen!$A$2:$D$339,4,FALSE)</f>
        <v>Sandra</v>
      </c>
      <c r="D143" t="str">
        <f>IF(VLOOKUP($A143,Namen!$A$2:$D$339,2,FALSE)="Frau","w","m")</f>
        <v>w</v>
      </c>
      <c r="E143">
        <f>VLOOKUP($A143,Ergebnisse!$A$2:$C$285,3,FALSE)</f>
        <v>54</v>
      </c>
      <c r="F143">
        <f t="shared" si="5"/>
        <v>4</v>
      </c>
      <c r="G143">
        <f>VLOOKUP($A143,Ergebnisse!$A$2:$C$285,2,FALSE)</f>
        <v>76</v>
      </c>
      <c r="H143">
        <f t="shared" si="4"/>
        <v>2</v>
      </c>
    </row>
    <row r="144" spans="1:8" x14ac:dyDescent="0.2">
      <c r="A144">
        <v>785520</v>
      </c>
      <c r="B144" t="str">
        <f>VLOOKUP($A144,Namen!$A$2:$D$339,3,FALSE)</f>
        <v>Martinek</v>
      </c>
      <c r="C144" t="str">
        <f>VLOOKUP($A144,Namen!$A$2:$D$339,4,FALSE)</f>
        <v>Marina</v>
      </c>
      <c r="D144" t="str">
        <f>IF(VLOOKUP($A144,Namen!$A$2:$D$339,2,FALSE)="Frau","w","m")</f>
        <v>w</v>
      </c>
      <c r="E144">
        <f>VLOOKUP($A144,Ergebnisse!$A$2:$C$285,3,FALSE)</f>
        <v>90</v>
      </c>
      <c r="F144">
        <f t="shared" si="5"/>
        <v>1</v>
      </c>
      <c r="G144">
        <f>VLOOKUP($A144,Ergebnisse!$A$2:$C$285,2,FALSE)</f>
        <v>99</v>
      </c>
      <c r="H144">
        <f t="shared" si="4"/>
        <v>1</v>
      </c>
    </row>
    <row r="145" spans="1:8" x14ac:dyDescent="0.2">
      <c r="A145">
        <v>169386</v>
      </c>
      <c r="B145" t="str">
        <f>VLOOKUP($A145,Namen!$A$2:$D$339,3,FALSE)</f>
        <v>Marx</v>
      </c>
      <c r="C145" t="str">
        <f>VLOOKUP($A145,Namen!$A$2:$D$339,4,FALSE)</f>
        <v>Lisa</v>
      </c>
      <c r="D145" t="str">
        <f>IF(VLOOKUP($A145,Namen!$A$2:$D$339,2,FALSE)="Frau","w","m")</f>
        <v>w</v>
      </c>
      <c r="E145">
        <f>VLOOKUP($A145,Ergebnisse!$A$2:$C$285,3,FALSE)</f>
        <v>42</v>
      </c>
      <c r="F145">
        <f t="shared" si="5"/>
        <v>5</v>
      </c>
      <c r="G145">
        <f>VLOOKUP($A145,Ergebnisse!$A$2:$C$285,2,FALSE)</f>
        <v>64</v>
      </c>
      <c r="H145">
        <f t="shared" si="4"/>
        <v>3</v>
      </c>
    </row>
    <row r="146" spans="1:8" x14ac:dyDescent="0.2">
      <c r="A146">
        <v>859353</v>
      </c>
      <c r="B146" t="str">
        <f>VLOOKUP($A146,Namen!$A$2:$D$339,3,FALSE)</f>
        <v>Matheis</v>
      </c>
      <c r="C146" t="str">
        <f>VLOOKUP($A146,Namen!$A$2:$D$339,4,FALSE)</f>
        <v>Jakob</v>
      </c>
      <c r="D146" t="str">
        <f>IF(VLOOKUP($A146,Namen!$A$2:$D$339,2,FALSE)="Frau","w","m")</f>
        <v>m</v>
      </c>
      <c r="E146">
        <f>VLOOKUP($A146,Ergebnisse!$A$2:$C$285,3,FALSE)</f>
        <v>76</v>
      </c>
      <c r="F146">
        <f t="shared" si="5"/>
        <v>2</v>
      </c>
      <c r="G146">
        <f>VLOOKUP($A146,Ergebnisse!$A$2:$C$285,2,FALSE)</f>
        <v>89</v>
      </c>
      <c r="H146">
        <f t="shared" si="4"/>
        <v>1</v>
      </c>
    </row>
    <row r="147" spans="1:8" x14ac:dyDescent="0.2">
      <c r="A147">
        <v>943245</v>
      </c>
      <c r="B147" t="str">
        <f>VLOOKUP($A147,Namen!$A$2:$D$339,3,FALSE)</f>
        <v>Matt</v>
      </c>
      <c r="C147" t="str">
        <f>VLOOKUP($A147,Namen!$A$2:$D$339,4,FALSE)</f>
        <v>Stephanie</v>
      </c>
      <c r="D147" t="str">
        <f>IF(VLOOKUP($A147,Namen!$A$2:$D$339,2,FALSE)="Frau","w","m")</f>
        <v>w</v>
      </c>
      <c r="E147">
        <f>VLOOKUP($A147,Ergebnisse!$A$2:$C$285,3,FALSE)</f>
        <v>51</v>
      </c>
      <c r="F147">
        <f t="shared" si="5"/>
        <v>4</v>
      </c>
      <c r="G147">
        <f>VLOOKUP($A147,Ergebnisse!$A$2:$C$285,2,FALSE)</f>
        <v>69</v>
      </c>
      <c r="H147">
        <f t="shared" si="4"/>
        <v>3</v>
      </c>
    </row>
    <row r="148" spans="1:8" x14ac:dyDescent="0.2">
      <c r="A148">
        <v>546337</v>
      </c>
      <c r="B148" t="str">
        <f>VLOOKUP($A148,Namen!$A$2:$D$339,3,FALSE)</f>
        <v>Matzkowitz</v>
      </c>
      <c r="C148" t="str">
        <f>VLOOKUP($A148,Namen!$A$2:$D$339,4,FALSE)</f>
        <v xml:space="preserve">Fabrice </v>
      </c>
      <c r="D148" t="str">
        <f>IF(VLOOKUP($A148,Namen!$A$2:$D$339,2,FALSE)="Frau","w","m")</f>
        <v>m</v>
      </c>
      <c r="E148">
        <f>VLOOKUP($A148,Ergebnisse!$A$2:$C$285,3,FALSE)</f>
        <v>49</v>
      </c>
      <c r="F148">
        <f t="shared" si="5"/>
        <v>5</v>
      </c>
      <c r="G148">
        <f>VLOOKUP($A148,Ergebnisse!$A$2:$C$285,2,FALSE)</f>
        <v>71</v>
      </c>
      <c r="H148">
        <f t="shared" si="4"/>
        <v>3</v>
      </c>
    </row>
    <row r="149" spans="1:8" x14ac:dyDescent="0.2">
      <c r="A149">
        <v>613942</v>
      </c>
      <c r="B149" t="str">
        <f>VLOOKUP($A149,Namen!$A$2:$D$339,3,FALSE)</f>
        <v>Mayr</v>
      </c>
      <c r="C149" t="str">
        <f>VLOOKUP($A149,Namen!$A$2:$D$339,4,FALSE)</f>
        <v>Rudolf</v>
      </c>
      <c r="D149" t="str">
        <f>IF(VLOOKUP($A149,Namen!$A$2:$D$339,2,FALSE)="Frau","w","m")</f>
        <v>m</v>
      </c>
      <c r="E149">
        <f>VLOOKUP($A149,Ergebnisse!$A$2:$C$285,3,FALSE)</f>
        <v>5</v>
      </c>
      <c r="F149">
        <f t="shared" si="5"/>
        <v>5</v>
      </c>
      <c r="G149">
        <f>VLOOKUP($A149,Ergebnisse!$A$2:$C$285,2,FALSE)</f>
        <v>32</v>
      </c>
      <c r="H149">
        <f t="shared" si="4"/>
        <v>5</v>
      </c>
    </row>
    <row r="150" spans="1:8" x14ac:dyDescent="0.2">
      <c r="A150">
        <v>402463</v>
      </c>
      <c r="B150" t="str">
        <f>VLOOKUP($A150,Namen!$A$2:$D$339,3,FALSE)</f>
        <v>Meier</v>
      </c>
      <c r="C150" t="str">
        <f>VLOOKUP($A150,Namen!$A$2:$D$339,4,FALSE)</f>
        <v>Christa</v>
      </c>
      <c r="D150" t="str">
        <f>IF(VLOOKUP($A150,Namen!$A$2:$D$339,2,FALSE)="Frau","w","m")</f>
        <v>w</v>
      </c>
      <c r="E150">
        <f>VLOOKUP($A150,Ergebnisse!$A$2:$C$285,3,FALSE)</f>
        <v>42</v>
      </c>
      <c r="F150">
        <f t="shared" si="5"/>
        <v>5</v>
      </c>
      <c r="G150">
        <f>VLOOKUP($A150,Ergebnisse!$A$2:$C$285,2,FALSE)</f>
        <v>59</v>
      </c>
      <c r="H150">
        <f t="shared" si="4"/>
        <v>4</v>
      </c>
    </row>
    <row r="151" spans="1:8" x14ac:dyDescent="0.2">
      <c r="A151">
        <v>781824</v>
      </c>
      <c r="B151" t="str">
        <f>VLOOKUP($A151,Namen!$A$2:$D$339,3,FALSE)</f>
        <v>Mergmaier</v>
      </c>
      <c r="C151" t="str">
        <f>VLOOKUP($A151,Namen!$A$2:$D$339,4,FALSE)</f>
        <v>Zheng</v>
      </c>
      <c r="D151" t="str">
        <f>IF(VLOOKUP($A151,Namen!$A$2:$D$339,2,FALSE)="Frau","w","m")</f>
        <v>w</v>
      </c>
      <c r="E151">
        <f>VLOOKUP($A151,Ergebnisse!$A$2:$C$285,3,FALSE)</f>
        <v>34</v>
      </c>
      <c r="F151">
        <f t="shared" si="5"/>
        <v>5</v>
      </c>
      <c r="G151">
        <f>VLOOKUP($A151,Ergebnisse!$A$2:$C$285,2,FALSE)</f>
        <v>54</v>
      </c>
      <c r="H151">
        <f t="shared" si="4"/>
        <v>4</v>
      </c>
    </row>
    <row r="152" spans="1:8" x14ac:dyDescent="0.2">
      <c r="A152">
        <v>488414</v>
      </c>
      <c r="B152" t="str">
        <f>VLOOKUP($A152,Namen!$A$2:$D$339,3,FALSE)</f>
        <v>Mertens</v>
      </c>
      <c r="C152" t="str">
        <f>VLOOKUP($A152,Namen!$A$2:$D$339,4,FALSE)</f>
        <v>Thi Tran Y</v>
      </c>
      <c r="D152" t="str">
        <f>IF(VLOOKUP($A152,Namen!$A$2:$D$339,2,FALSE)="Frau","w","m")</f>
        <v>w</v>
      </c>
      <c r="E152">
        <f>VLOOKUP($A152,Ergebnisse!$A$2:$C$285,3,FALSE)</f>
        <v>49</v>
      </c>
      <c r="F152">
        <f t="shared" si="5"/>
        <v>5</v>
      </c>
      <c r="G152">
        <f>VLOOKUP($A152,Ergebnisse!$A$2:$C$285,2,FALSE)</f>
        <v>74</v>
      </c>
      <c r="H152">
        <f t="shared" si="4"/>
        <v>2</v>
      </c>
    </row>
    <row r="153" spans="1:8" x14ac:dyDescent="0.2">
      <c r="A153">
        <v>532182</v>
      </c>
      <c r="B153" t="str">
        <f>VLOOKUP($A153,Namen!$A$2:$D$339,3,FALSE)</f>
        <v>Meyer</v>
      </c>
      <c r="C153" t="str">
        <f>VLOOKUP($A153,Namen!$A$2:$D$339,4,FALSE)</f>
        <v>Sofia</v>
      </c>
      <c r="D153" t="str">
        <f>IF(VLOOKUP($A153,Namen!$A$2:$D$339,2,FALSE)="Frau","w","m")</f>
        <v>w</v>
      </c>
      <c r="E153">
        <f>VLOOKUP($A153,Ergebnisse!$A$2:$C$285,3,FALSE)</f>
        <v>37</v>
      </c>
      <c r="F153">
        <f t="shared" si="5"/>
        <v>5</v>
      </c>
      <c r="G153">
        <f>VLOOKUP($A153,Ergebnisse!$A$2:$C$285,2,FALSE)</f>
        <v>67</v>
      </c>
      <c r="H153">
        <f t="shared" si="4"/>
        <v>3</v>
      </c>
    </row>
    <row r="154" spans="1:8" x14ac:dyDescent="0.2">
      <c r="A154">
        <v>210775</v>
      </c>
      <c r="B154" t="str">
        <f>VLOOKUP($A154,Namen!$A$2:$D$339,3,FALSE)</f>
        <v>Miller</v>
      </c>
      <c r="C154" t="str">
        <f>VLOOKUP($A154,Namen!$A$2:$D$339,4,FALSE)</f>
        <v>Sabine</v>
      </c>
      <c r="D154" t="str">
        <f>IF(VLOOKUP($A154,Namen!$A$2:$D$339,2,FALSE)="Frau","w","m")</f>
        <v>w</v>
      </c>
      <c r="E154">
        <f>VLOOKUP($A154,Ergebnisse!$A$2:$C$285,3,FALSE)</f>
        <v>67</v>
      </c>
      <c r="F154">
        <f t="shared" si="5"/>
        <v>3</v>
      </c>
      <c r="G154">
        <f>VLOOKUP($A154,Ergebnisse!$A$2:$C$285,2,FALSE)</f>
        <v>83</v>
      </c>
      <c r="H154">
        <f t="shared" si="4"/>
        <v>2</v>
      </c>
    </row>
    <row r="155" spans="1:8" x14ac:dyDescent="0.2">
      <c r="A155">
        <v>182402</v>
      </c>
      <c r="B155" t="str">
        <f>VLOOKUP($A155,Namen!$A$2:$D$339,3,FALSE)</f>
        <v>Miele</v>
      </c>
      <c r="C155" t="str">
        <f>VLOOKUP($A155,Namen!$A$2:$D$339,4,FALSE)</f>
        <v>Rita</v>
      </c>
      <c r="D155" t="str">
        <f>IF(VLOOKUP($A155,Namen!$A$2:$D$339,2,FALSE)="Frau","w","m")</f>
        <v>w</v>
      </c>
      <c r="E155">
        <f>VLOOKUP($A155,Ergebnisse!$A$2:$C$285,3,FALSE)</f>
        <v>52</v>
      </c>
      <c r="F155">
        <f t="shared" si="5"/>
        <v>4</v>
      </c>
      <c r="G155">
        <f>VLOOKUP($A155,Ergebnisse!$A$2:$C$285,2,FALSE)</f>
        <v>82</v>
      </c>
      <c r="H155">
        <f t="shared" si="4"/>
        <v>2</v>
      </c>
    </row>
    <row r="156" spans="1:8" x14ac:dyDescent="0.2">
      <c r="A156">
        <v>262268</v>
      </c>
      <c r="B156" t="str">
        <f>VLOOKUP($A156,Namen!$A$2:$D$339,3,FALSE)</f>
        <v>Moller</v>
      </c>
      <c r="C156" t="str">
        <f>VLOOKUP($A156,Namen!$A$2:$D$339,4,FALSE)</f>
        <v>Christoph</v>
      </c>
      <c r="D156" t="str">
        <f>IF(VLOOKUP($A156,Namen!$A$2:$D$339,2,FALSE)="Frau","w","m")</f>
        <v>m</v>
      </c>
      <c r="E156">
        <f>VLOOKUP($A156,Ergebnisse!$A$2:$C$285,3,FALSE)</f>
        <v>66</v>
      </c>
      <c r="F156">
        <f t="shared" si="5"/>
        <v>3</v>
      </c>
      <c r="G156">
        <f>VLOOKUP($A156,Ergebnisse!$A$2:$C$285,2,FALSE)</f>
        <v>76</v>
      </c>
      <c r="H156">
        <f t="shared" si="4"/>
        <v>2</v>
      </c>
    </row>
    <row r="157" spans="1:8" x14ac:dyDescent="0.2">
      <c r="A157">
        <v>179414</v>
      </c>
      <c r="B157" t="str">
        <f>VLOOKUP($A157,Namen!$A$2:$D$339,3,FALSE)</f>
        <v>Molli</v>
      </c>
      <c r="C157" t="str">
        <f>VLOOKUP($A157,Namen!$A$2:$D$339,4,FALSE)</f>
        <v>Josef</v>
      </c>
      <c r="D157" t="str">
        <f>IF(VLOOKUP($A157,Namen!$A$2:$D$339,2,FALSE)="Frau","w","m")</f>
        <v>m</v>
      </c>
      <c r="E157">
        <f>VLOOKUP($A157,Ergebnisse!$A$2:$C$285,3,FALSE)</f>
        <v>57</v>
      </c>
      <c r="F157">
        <f t="shared" si="5"/>
        <v>4</v>
      </c>
      <c r="G157">
        <f>VLOOKUP($A157,Ergebnisse!$A$2:$C$285,2,FALSE)</f>
        <v>67</v>
      </c>
      <c r="H157">
        <f t="shared" si="4"/>
        <v>3</v>
      </c>
    </row>
    <row r="158" spans="1:8" x14ac:dyDescent="0.2">
      <c r="A158">
        <v>567518</v>
      </c>
      <c r="B158" t="str">
        <f>VLOOKUP($A158,Namen!$A$2:$D$339,3,FALSE)</f>
        <v>Murmann</v>
      </c>
      <c r="C158" t="str">
        <f>VLOOKUP($A158,Namen!$A$2:$D$339,4,FALSE)</f>
        <v>Klaudia</v>
      </c>
      <c r="D158" t="str">
        <f>IF(VLOOKUP($A158,Namen!$A$2:$D$339,2,FALSE)="Frau","w","m")</f>
        <v>w</v>
      </c>
      <c r="E158">
        <f>VLOOKUP($A158,Ergebnisse!$A$2:$C$285,3,FALSE)</f>
        <v>42</v>
      </c>
      <c r="F158">
        <f t="shared" si="5"/>
        <v>5</v>
      </c>
      <c r="G158">
        <f>VLOOKUP($A158,Ergebnisse!$A$2:$C$285,2,FALSE)</f>
        <v>67</v>
      </c>
      <c r="H158">
        <f t="shared" si="4"/>
        <v>3</v>
      </c>
    </row>
    <row r="159" spans="1:8" x14ac:dyDescent="0.2">
      <c r="A159">
        <v>185689</v>
      </c>
      <c r="B159" t="str">
        <f>VLOOKUP($A159,Namen!$A$2:$D$339,3,FALSE)</f>
        <v>Narri</v>
      </c>
      <c r="C159" t="str">
        <f>VLOOKUP($A159,Namen!$A$2:$D$339,4,FALSE)</f>
        <v>Uli</v>
      </c>
      <c r="D159" t="str">
        <f>IF(VLOOKUP($A159,Namen!$A$2:$D$339,2,FALSE)="Frau","w","m")</f>
        <v>m</v>
      </c>
      <c r="E159">
        <f>VLOOKUP($A159,Ergebnisse!$A$2:$C$285,3,FALSE)</f>
        <v>28</v>
      </c>
      <c r="F159">
        <f t="shared" si="5"/>
        <v>5</v>
      </c>
      <c r="G159">
        <f>VLOOKUP($A159,Ergebnisse!$A$2:$C$285,2,FALSE)</f>
        <v>57</v>
      </c>
      <c r="H159">
        <f t="shared" si="4"/>
        <v>4</v>
      </c>
    </row>
    <row r="160" spans="1:8" x14ac:dyDescent="0.2">
      <c r="A160">
        <v>634839</v>
      </c>
      <c r="B160" t="str">
        <f>VLOOKUP($A160,Namen!$A$2:$D$339,3,FALSE)</f>
        <v>Neuner</v>
      </c>
      <c r="C160" t="str">
        <f>VLOOKUP($A160,Namen!$A$2:$D$339,4,FALSE)</f>
        <v>Johannes</v>
      </c>
      <c r="D160" t="str">
        <f>IF(VLOOKUP($A160,Namen!$A$2:$D$339,2,FALSE)="Frau","w","m")</f>
        <v>m</v>
      </c>
      <c r="E160">
        <f>VLOOKUP($A160,Ergebnisse!$A$2:$C$285,3,FALSE)</f>
        <v>20</v>
      </c>
      <c r="F160">
        <f t="shared" si="5"/>
        <v>5</v>
      </c>
      <c r="G160">
        <f>VLOOKUP($A160,Ergebnisse!$A$2:$C$285,2,FALSE)</f>
        <v>63</v>
      </c>
      <c r="H160">
        <f t="shared" si="4"/>
        <v>3</v>
      </c>
    </row>
    <row r="161" spans="1:8" x14ac:dyDescent="0.2">
      <c r="A161">
        <v>577965</v>
      </c>
      <c r="B161" t="str">
        <f>VLOOKUP($A161,Namen!$A$2:$D$339,3,FALSE)</f>
        <v>Neureiter</v>
      </c>
      <c r="C161" t="str">
        <f>VLOOKUP($A161,Namen!$A$2:$D$339,4,FALSE)</f>
        <v xml:space="preserve">Doriane </v>
      </c>
      <c r="D161" t="str">
        <f>IF(VLOOKUP($A161,Namen!$A$2:$D$339,2,FALSE)="Frau","w","m")</f>
        <v>w</v>
      </c>
      <c r="E161">
        <f>VLOOKUP($A161,Ergebnisse!$A$2:$C$285,3,FALSE)</f>
        <v>8</v>
      </c>
      <c r="F161">
        <f t="shared" si="5"/>
        <v>5</v>
      </c>
      <c r="G161">
        <f>VLOOKUP($A161,Ergebnisse!$A$2:$C$285,2,FALSE)</f>
        <v>36</v>
      </c>
      <c r="H161">
        <f t="shared" si="4"/>
        <v>5</v>
      </c>
    </row>
    <row r="162" spans="1:8" x14ac:dyDescent="0.2">
      <c r="A162">
        <v>543700</v>
      </c>
      <c r="B162" t="str">
        <f>VLOOKUP($A162,Namen!$A$2:$D$339,3,FALSE)</f>
        <v>Ngassam Mvetmouta</v>
      </c>
      <c r="C162" t="str">
        <f>VLOOKUP($A162,Namen!$A$2:$D$339,4,FALSE)</f>
        <v>Patrick</v>
      </c>
      <c r="D162" t="str">
        <f>IF(VLOOKUP($A162,Namen!$A$2:$D$339,2,FALSE)="Frau","w","m")</f>
        <v>m</v>
      </c>
      <c r="E162">
        <f>VLOOKUP($A162,Ergebnisse!$A$2:$C$285,3,FALSE)</f>
        <v>43</v>
      </c>
      <c r="F162">
        <f t="shared" si="5"/>
        <v>5</v>
      </c>
      <c r="G162">
        <f>VLOOKUP($A162,Ergebnisse!$A$2:$C$285,2,FALSE)</f>
        <v>72</v>
      </c>
      <c r="H162">
        <f t="shared" si="4"/>
        <v>3</v>
      </c>
    </row>
    <row r="163" spans="1:8" x14ac:dyDescent="0.2">
      <c r="A163">
        <v>943820</v>
      </c>
      <c r="B163" t="str">
        <f>VLOOKUP($A163,Namen!$A$2:$D$339,3,FALSE)</f>
        <v>Nguy</v>
      </c>
      <c r="C163" t="str">
        <f>VLOOKUP($A163,Namen!$A$2:$D$339,4,FALSE)</f>
        <v>Franziska</v>
      </c>
      <c r="D163" t="str">
        <f>IF(VLOOKUP($A163,Namen!$A$2:$D$339,2,FALSE)="Frau","w","m")</f>
        <v>w</v>
      </c>
      <c r="E163">
        <f>VLOOKUP($A163,Ergebnisse!$A$2:$C$285,3,FALSE)</f>
        <v>48</v>
      </c>
      <c r="F163">
        <f t="shared" si="5"/>
        <v>5</v>
      </c>
      <c r="G163">
        <f>VLOOKUP($A163,Ergebnisse!$A$2:$C$285,2,FALSE)</f>
        <v>60</v>
      </c>
      <c r="H163">
        <f t="shared" si="4"/>
        <v>4</v>
      </c>
    </row>
    <row r="164" spans="1:8" x14ac:dyDescent="0.2">
      <c r="A164">
        <v>576129</v>
      </c>
      <c r="B164" t="str">
        <f>VLOOKUP($A164,Namen!$A$2:$D$339,3,FALSE)</f>
        <v>Nicklbauer</v>
      </c>
      <c r="C164" t="str">
        <f>VLOOKUP($A164,Namen!$A$2:$D$339,4,FALSE)</f>
        <v>Dominik</v>
      </c>
      <c r="D164" t="str">
        <f>IF(VLOOKUP($A164,Namen!$A$2:$D$339,2,FALSE)="Frau","w","m")</f>
        <v>m</v>
      </c>
      <c r="E164">
        <f>VLOOKUP($A164,Ergebnisse!$A$2:$C$285,3,FALSE)</f>
        <v>57</v>
      </c>
      <c r="F164">
        <f t="shared" si="5"/>
        <v>4</v>
      </c>
      <c r="G164">
        <f>VLOOKUP($A164,Ergebnisse!$A$2:$C$285,2,FALSE)</f>
        <v>75</v>
      </c>
      <c r="H164">
        <f t="shared" si="4"/>
        <v>2</v>
      </c>
    </row>
    <row r="165" spans="1:8" x14ac:dyDescent="0.2">
      <c r="A165">
        <v>670750</v>
      </c>
      <c r="B165" t="str">
        <f>VLOOKUP($A165,Namen!$A$2:$D$339,3,FALSE)</f>
        <v>Niebch</v>
      </c>
      <c r="C165" t="str">
        <f>VLOOKUP($A165,Namen!$A$2:$D$339,4,FALSE)</f>
        <v xml:space="preserve">Benjamin </v>
      </c>
      <c r="D165" t="str">
        <f>IF(VLOOKUP($A165,Namen!$A$2:$D$339,2,FALSE)="Frau","w","m")</f>
        <v>m</v>
      </c>
      <c r="E165">
        <f>VLOOKUP($A165,Ergebnisse!$A$2:$C$285,3,FALSE)</f>
        <v>46</v>
      </c>
      <c r="F165">
        <f t="shared" si="5"/>
        <v>5</v>
      </c>
      <c r="G165">
        <f>VLOOKUP($A165,Ergebnisse!$A$2:$C$285,2,FALSE)</f>
        <v>69</v>
      </c>
      <c r="H165">
        <f t="shared" si="4"/>
        <v>3</v>
      </c>
    </row>
    <row r="166" spans="1:8" x14ac:dyDescent="0.2">
      <c r="A166">
        <v>644487</v>
      </c>
      <c r="B166" t="str">
        <f>VLOOKUP($A166,Namen!$A$2:$D$339,3,FALSE)</f>
        <v>Niedzwiedzinska</v>
      </c>
      <c r="C166" t="str">
        <f>VLOOKUP($A166,Namen!$A$2:$D$339,4,FALSE)</f>
        <v>Peter</v>
      </c>
      <c r="D166" t="str">
        <f>IF(VLOOKUP($A166,Namen!$A$2:$D$339,2,FALSE)="Frau","w","m")</f>
        <v>m</v>
      </c>
      <c r="E166">
        <f>VLOOKUP($A166,Ergebnisse!$A$2:$C$285,3,FALSE)</f>
        <v>33</v>
      </c>
      <c r="F166">
        <f t="shared" si="5"/>
        <v>5</v>
      </c>
      <c r="G166">
        <f>VLOOKUP($A166,Ergebnisse!$A$2:$C$285,2,FALSE)</f>
        <v>82</v>
      </c>
      <c r="H166">
        <f t="shared" si="4"/>
        <v>2</v>
      </c>
    </row>
    <row r="167" spans="1:8" x14ac:dyDescent="0.2">
      <c r="A167">
        <v>420540</v>
      </c>
      <c r="B167" t="str">
        <f>VLOOKUP($A167,Namen!$A$2:$D$339,3,FALSE)</f>
        <v>Niggl</v>
      </c>
      <c r="C167" t="str">
        <f>VLOOKUP($A167,Namen!$A$2:$D$339,4,FALSE)</f>
        <v>Michael</v>
      </c>
      <c r="D167" t="str">
        <f>IF(VLOOKUP($A167,Namen!$A$2:$D$339,2,FALSE)="Frau","w","m")</f>
        <v>m</v>
      </c>
      <c r="E167">
        <f>VLOOKUP($A167,Ergebnisse!$A$2:$C$285,3,FALSE)</f>
        <v>44</v>
      </c>
      <c r="F167">
        <f t="shared" si="5"/>
        <v>5</v>
      </c>
      <c r="G167">
        <f>VLOOKUP($A167,Ergebnisse!$A$2:$C$285,2,FALSE)</f>
        <v>82</v>
      </c>
      <c r="H167">
        <f t="shared" si="4"/>
        <v>2</v>
      </c>
    </row>
    <row r="168" spans="1:8" x14ac:dyDescent="0.2">
      <c r="A168">
        <v>377000</v>
      </c>
      <c r="B168" t="str">
        <f>VLOOKUP($A168,Namen!$A$2:$D$339,3,FALSE)</f>
        <v>Nkeng Mbetntang</v>
      </c>
      <c r="C168" t="str">
        <f>VLOOKUP($A168,Namen!$A$2:$D$339,4,FALSE)</f>
        <v>Johanna</v>
      </c>
      <c r="D168" t="str">
        <f>IF(VLOOKUP($A168,Namen!$A$2:$D$339,2,FALSE)="Frau","w","m")</f>
        <v>w</v>
      </c>
      <c r="E168">
        <f>VLOOKUP($A168,Ergebnisse!$A$2:$C$285,3,FALSE)</f>
        <v>24</v>
      </c>
      <c r="F168">
        <f t="shared" si="5"/>
        <v>5</v>
      </c>
      <c r="G168">
        <f>VLOOKUP($A168,Ergebnisse!$A$2:$C$285,2,FALSE)</f>
        <v>51</v>
      </c>
      <c r="H168">
        <f t="shared" si="4"/>
        <v>4</v>
      </c>
    </row>
    <row r="169" spans="1:8" x14ac:dyDescent="0.2">
      <c r="A169">
        <v>947045</v>
      </c>
      <c r="B169" t="str">
        <f>VLOOKUP($A169,Namen!$A$2:$D$339,3,FALSE)</f>
        <v>Noder</v>
      </c>
      <c r="C169" t="str">
        <f>VLOOKUP($A169,Namen!$A$2:$D$339,4,FALSE)</f>
        <v>Martin</v>
      </c>
      <c r="D169" t="str">
        <f>IF(VLOOKUP($A169,Namen!$A$2:$D$339,2,FALSE)="Frau","w","m")</f>
        <v>m</v>
      </c>
      <c r="E169">
        <f>VLOOKUP($A169,Ergebnisse!$A$2:$C$285,3,FALSE)</f>
        <v>36</v>
      </c>
      <c r="F169">
        <f t="shared" si="5"/>
        <v>5</v>
      </c>
      <c r="G169">
        <f>VLOOKUP($A169,Ergebnisse!$A$2:$C$285,2,FALSE)</f>
        <v>53</v>
      </c>
      <c r="H169">
        <f t="shared" si="4"/>
        <v>4</v>
      </c>
    </row>
    <row r="170" spans="1:8" x14ac:dyDescent="0.2">
      <c r="A170">
        <v>486519</v>
      </c>
      <c r="B170" t="str">
        <f>VLOOKUP($A170,Namen!$A$2:$D$339,3,FALSE)</f>
        <v>Nounameu Fotso</v>
      </c>
      <c r="C170" t="str">
        <f>VLOOKUP($A170,Namen!$A$2:$D$339,4,FALSE)</f>
        <v>Sebastian</v>
      </c>
      <c r="D170" t="str">
        <f>IF(VLOOKUP($A170,Namen!$A$2:$D$339,2,FALSE)="Frau","w","m")</f>
        <v>m</v>
      </c>
      <c r="E170">
        <f>VLOOKUP($A170,Ergebnisse!$A$2:$C$285,3,FALSE)</f>
        <v>40</v>
      </c>
      <c r="F170">
        <f t="shared" si="5"/>
        <v>5</v>
      </c>
      <c r="G170">
        <f>VLOOKUP($A170,Ergebnisse!$A$2:$C$285,2,FALSE)</f>
        <v>82</v>
      </c>
      <c r="H170">
        <f t="shared" si="4"/>
        <v>2</v>
      </c>
    </row>
    <row r="171" spans="1:8" x14ac:dyDescent="0.2">
      <c r="A171">
        <v>726291</v>
      </c>
      <c r="B171" t="str">
        <f>VLOOKUP($A171,Namen!$A$2:$D$339,3,FALSE)</f>
        <v>Oberst</v>
      </c>
      <c r="C171" t="str">
        <f>VLOOKUP($A171,Namen!$A$2:$D$339,4,FALSE)</f>
        <v>Michael</v>
      </c>
      <c r="D171" t="str">
        <f>IF(VLOOKUP($A171,Namen!$A$2:$D$339,2,FALSE)="Frau","w","m")</f>
        <v>m</v>
      </c>
      <c r="E171">
        <f>VLOOKUP($A171,Ergebnisse!$A$2:$C$285,3,FALSE)</f>
        <v>62</v>
      </c>
      <c r="F171">
        <f t="shared" si="5"/>
        <v>3</v>
      </c>
      <c r="G171">
        <f>VLOOKUP($A171,Ergebnisse!$A$2:$C$285,2,FALSE)</f>
        <v>85</v>
      </c>
      <c r="H171">
        <f t="shared" si="4"/>
        <v>2</v>
      </c>
    </row>
    <row r="172" spans="1:8" x14ac:dyDescent="0.2">
      <c r="A172">
        <v>542230</v>
      </c>
      <c r="B172" t="str">
        <f>VLOOKUP($A172,Namen!$A$2:$D$339,3,FALSE)</f>
        <v>Oelke</v>
      </c>
      <c r="C172" t="str">
        <f>VLOOKUP($A172,Namen!$A$2:$D$339,4,FALSE)</f>
        <v>Martin</v>
      </c>
      <c r="D172" t="str">
        <f>IF(VLOOKUP($A172,Namen!$A$2:$D$339,2,FALSE)="Frau","w","m")</f>
        <v>m</v>
      </c>
      <c r="E172">
        <f>VLOOKUP($A172,Ergebnisse!$A$2:$C$285,3,FALSE)</f>
        <v>34</v>
      </c>
      <c r="F172">
        <f t="shared" si="5"/>
        <v>5</v>
      </c>
      <c r="G172">
        <f>VLOOKUP($A172,Ergebnisse!$A$2:$C$285,2,FALSE)</f>
        <v>59</v>
      </c>
      <c r="H172">
        <f t="shared" si="4"/>
        <v>4</v>
      </c>
    </row>
    <row r="173" spans="1:8" x14ac:dyDescent="0.2">
      <c r="A173">
        <v>717907</v>
      </c>
      <c r="B173" t="str">
        <f>VLOOKUP($A173,Namen!$A$2:$D$339,3,FALSE)</f>
        <v>Panahi</v>
      </c>
      <c r="C173" t="str">
        <f>VLOOKUP($A173,Namen!$A$2:$D$339,4,FALSE)</f>
        <v>Matthias</v>
      </c>
      <c r="D173" t="str">
        <f>IF(VLOOKUP($A173,Namen!$A$2:$D$339,2,FALSE)="Frau","w","m")</f>
        <v>m</v>
      </c>
      <c r="E173">
        <f>VLOOKUP($A173,Ergebnisse!$A$2:$C$285,3,FALSE)</f>
        <v>69</v>
      </c>
      <c r="F173">
        <f t="shared" si="5"/>
        <v>3</v>
      </c>
      <c r="G173">
        <f>VLOOKUP($A173,Ergebnisse!$A$2:$C$285,2,FALSE)</f>
        <v>92</v>
      </c>
      <c r="H173">
        <f t="shared" si="4"/>
        <v>1</v>
      </c>
    </row>
    <row r="174" spans="1:8" x14ac:dyDescent="0.2">
      <c r="A174">
        <v>162460</v>
      </c>
      <c r="B174" t="str">
        <f>VLOOKUP($A174,Namen!$A$2:$D$339,3,FALSE)</f>
        <v>Pantalitschka</v>
      </c>
      <c r="C174" t="str">
        <f>VLOOKUP($A174,Namen!$A$2:$D$339,4,FALSE)</f>
        <v>Thomas</v>
      </c>
      <c r="D174" t="str">
        <f>IF(VLOOKUP($A174,Namen!$A$2:$D$339,2,FALSE)="Frau","w","m")</f>
        <v>m</v>
      </c>
      <c r="E174">
        <f>VLOOKUP($A174,Ergebnisse!$A$2:$C$285,3,FALSE)</f>
        <v>83</v>
      </c>
      <c r="F174">
        <f t="shared" si="5"/>
        <v>2</v>
      </c>
      <c r="G174">
        <f>VLOOKUP($A174,Ergebnisse!$A$2:$C$285,2,FALSE)</f>
        <v>93</v>
      </c>
      <c r="H174">
        <f t="shared" si="4"/>
        <v>1</v>
      </c>
    </row>
    <row r="175" spans="1:8" x14ac:dyDescent="0.2">
      <c r="A175">
        <v>761518</v>
      </c>
      <c r="B175" t="str">
        <f>VLOOKUP($A175,Namen!$A$2:$D$339,3,FALSE)</f>
        <v>Pataky-Istok</v>
      </c>
      <c r="C175" t="str">
        <f>VLOOKUP($A175,Namen!$A$2:$D$339,4,FALSE)</f>
        <v>Mona</v>
      </c>
      <c r="D175" t="str">
        <f>IF(VLOOKUP($A175,Namen!$A$2:$D$339,2,FALSE)="Frau","w","m")</f>
        <v>w</v>
      </c>
      <c r="E175">
        <f>VLOOKUP($A175,Ergebnisse!$A$2:$C$285,3,FALSE)</f>
        <v>42</v>
      </c>
      <c r="F175">
        <f t="shared" si="5"/>
        <v>5</v>
      </c>
      <c r="G175">
        <f>VLOOKUP($A175,Ergebnisse!$A$2:$C$285,2,FALSE)</f>
        <v>59</v>
      </c>
      <c r="H175">
        <f t="shared" si="4"/>
        <v>4</v>
      </c>
    </row>
    <row r="176" spans="1:8" x14ac:dyDescent="0.2">
      <c r="A176">
        <v>244660</v>
      </c>
      <c r="B176" t="str">
        <f>VLOOKUP($A176,Namen!$A$2:$D$339,3,FALSE)</f>
        <v>Paulus</v>
      </c>
      <c r="C176" t="str">
        <f>VLOOKUP($A176,Namen!$A$2:$D$339,4,FALSE)</f>
        <v>Sebastian</v>
      </c>
      <c r="D176" t="str">
        <f>IF(VLOOKUP($A176,Namen!$A$2:$D$339,2,FALSE)="Frau","w","m")</f>
        <v>m</v>
      </c>
      <c r="E176">
        <f>VLOOKUP($A176,Ergebnisse!$A$2:$C$285,3,FALSE)</f>
        <v>47</v>
      </c>
      <c r="F176">
        <f t="shared" si="5"/>
        <v>5</v>
      </c>
      <c r="G176">
        <f>VLOOKUP($A176,Ergebnisse!$A$2:$C$285,2,FALSE)</f>
        <v>70</v>
      </c>
      <c r="H176">
        <f t="shared" si="4"/>
        <v>3</v>
      </c>
    </row>
    <row r="177" spans="1:8" x14ac:dyDescent="0.2">
      <c r="A177">
        <v>186771</v>
      </c>
      <c r="B177" t="str">
        <f>VLOOKUP($A177,Namen!$A$2:$D$339,3,FALSE)</f>
        <v>Peter</v>
      </c>
      <c r="C177" t="str">
        <f>VLOOKUP($A177,Namen!$A$2:$D$339,4,FALSE)</f>
        <v>Patrizia</v>
      </c>
      <c r="D177" t="str">
        <f>IF(VLOOKUP($A177,Namen!$A$2:$D$339,2,FALSE)="Frau","w","m")</f>
        <v>w</v>
      </c>
      <c r="E177">
        <f>VLOOKUP($A177,Ergebnisse!$A$2:$C$285,3,FALSE)</f>
        <v>45</v>
      </c>
      <c r="F177">
        <f t="shared" si="5"/>
        <v>5</v>
      </c>
      <c r="G177">
        <f>VLOOKUP($A177,Ergebnisse!$A$2:$C$285,2,FALSE)</f>
        <v>82</v>
      </c>
      <c r="H177">
        <f t="shared" si="4"/>
        <v>2</v>
      </c>
    </row>
    <row r="178" spans="1:8" x14ac:dyDescent="0.2">
      <c r="A178">
        <v>707007</v>
      </c>
      <c r="B178" t="str">
        <f>VLOOKUP($A178,Namen!$A$2:$D$339,3,FALSE)</f>
        <v>Peters</v>
      </c>
      <c r="C178" t="str">
        <f>VLOOKUP($A178,Namen!$A$2:$D$339,4,FALSE)</f>
        <v>Lisa</v>
      </c>
      <c r="D178" t="str">
        <f>IF(VLOOKUP($A178,Namen!$A$2:$D$339,2,FALSE)="Frau","w","m")</f>
        <v>w</v>
      </c>
      <c r="E178">
        <f>VLOOKUP($A178,Ergebnisse!$A$2:$C$285,3,FALSE)</f>
        <v>92</v>
      </c>
      <c r="F178">
        <f t="shared" si="5"/>
        <v>1</v>
      </c>
      <c r="G178">
        <f>VLOOKUP($A178,Ergebnisse!$A$2:$C$285,2,FALSE)</f>
        <v>100</v>
      </c>
      <c r="H178">
        <f t="shared" si="4"/>
        <v>1</v>
      </c>
    </row>
    <row r="179" spans="1:8" x14ac:dyDescent="0.2">
      <c r="A179">
        <v>396285</v>
      </c>
      <c r="B179" t="str">
        <f>VLOOKUP($A179,Namen!$A$2:$D$339,3,FALSE)</f>
        <v>Petersen</v>
      </c>
      <c r="C179" t="str">
        <f>VLOOKUP($A179,Namen!$A$2:$D$339,4,FALSE)</f>
        <v>Peter</v>
      </c>
      <c r="D179" t="str">
        <f>IF(VLOOKUP($A179,Namen!$A$2:$D$339,2,FALSE)="Frau","w","m")</f>
        <v>m</v>
      </c>
      <c r="E179">
        <f>VLOOKUP($A179,Ergebnisse!$A$2:$C$285,3,FALSE)</f>
        <v>52</v>
      </c>
      <c r="F179">
        <f t="shared" si="5"/>
        <v>4</v>
      </c>
      <c r="G179">
        <f>VLOOKUP($A179,Ergebnisse!$A$2:$C$285,2,FALSE)</f>
        <v>75</v>
      </c>
      <c r="H179">
        <f t="shared" si="4"/>
        <v>2</v>
      </c>
    </row>
    <row r="180" spans="1:8" x14ac:dyDescent="0.2">
      <c r="A180">
        <v>858219</v>
      </c>
      <c r="B180" t="str">
        <f>VLOOKUP($A180,Namen!$A$2:$D$339,3,FALSE)</f>
        <v>Pfotenhauer</v>
      </c>
      <c r="C180" t="str">
        <f>VLOOKUP($A180,Namen!$A$2:$D$339,4,FALSE)</f>
        <v>Arta</v>
      </c>
      <c r="D180" t="str">
        <f>IF(VLOOKUP($A180,Namen!$A$2:$D$339,2,FALSE)="Frau","w","m")</f>
        <v>w</v>
      </c>
      <c r="E180">
        <f>VLOOKUP($A180,Ergebnisse!$A$2:$C$285,3,FALSE)</f>
        <v>61</v>
      </c>
      <c r="F180">
        <f t="shared" si="5"/>
        <v>4</v>
      </c>
      <c r="G180">
        <f>VLOOKUP($A180,Ergebnisse!$A$2:$C$285,2,FALSE)</f>
        <v>90</v>
      </c>
      <c r="H180">
        <f t="shared" si="4"/>
        <v>1</v>
      </c>
    </row>
    <row r="181" spans="1:8" x14ac:dyDescent="0.2">
      <c r="A181">
        <v>811027</v>
      </c>
      <c r="B181" t="str">
        <f>VLOOKUP($A181,Namen!$A$2:$D$339,3,FALSE)</f>
        <v>Pilz</v>
      </c>
      <c r="C181" t="str">
        <f>VLOOKUP($A181,Namen!$A$2:$D$339,4,FALSE)</f>
        <v>Franz</v>
      </c>
      <c r="D181" t="str">
        <f>IF(VLOOKUP($A181,Namen!$A$2:$D$339,2,FALSE)="Frau","w","m")</f>
        <v>m</v>
      </c>
      <c r="E181">
        <f>VLOOKUP($A181,Ergebnisse!$A$2:$C$285,3,FALSE)</f>
        <v>43</v>
      </c>
      <c r="F181">
        <f t="shared" si="5"/>
        <v>5</v>
      </c>
      <c r="G181">
        <f>VLOOKUP($A181,Ergebnisse!$A$2:$C$285,2,FALSE)</f>
        <v>99</v>
      </c>
      <c r="H181">
        <f t="shared" si="4"/>
        <v>1</v>
      </c>
    </row>
    <row r="182" spans="1:8" x14ac:dyDescent="0.2">
      <c r="A182">
        <v>303920</v>
      </c>
      <c r="B182" t="str">
        <f>VLOOKUP($A182,Namen!$A$2:$D$339,3,FALSE)</f>
        <v>Pinter</v>
      </c>
      <c r="C182" t="str">
        <f>VLOOKUP($A182,Namen!$A$2:$D$339,4,FALSE)</f>
        <v>Christina</v>
      </c>
      <c r="D182" t="str">
        <f>IF(VLOOKUP($A182,Namen!$A$2:$D$339,2,FALSE)="Frau","w","m")</f>
        <v>w</v>
      </c>
      <c r="E182">
        <f>VLOOKUP($A182,Ergebnisse!$A$2:$C$285,3,FALSE)</f>
        <v>74</v>
      </c>
      <c r="F182">
        <f t="shared" si="5"/>
        <v>2</v>
      </c>
      <c r="G182">
        <f>VLOOKUP($A182,Ergebnisse!$A$2:$C$285,2,FALSE)</f>
        <v>84</v>
      </c>
      <c r="H182">
        <f t="shared" si="4"/>
        <v>2</v>
      </c>
    </row>
    <row r="183" spans="1:8" x14ac:dyDescent="0.2">
      <c r="A183">
        <v>556472</v>
      </c>
      <c r="B183" t="str">
        <f>VLOOKUP($A183,Namen!$A$2:$D$339,3,FALSE)</f>
        <v>Pirkl</v>
      </c>
      <c r="C183" t="str">
        <f>VLOOKUP($A183,Namen!$A$2:$D$339,4,FALSE)</f>
        <v>Benedikt</v>
      </c>
      <c r="D183" t="str">
        <f>IF(VLOOKUP($A183,Namen!$A$2:$D$339,2,FALSE)="Frau","w","m")</f>
        <v>m</v>
      </c>
      <c r="E183">
        <f>VLOOKUP($A183,Ergebnisse!$A$2:$C$285,3,FALSE)</f>
        <v>56</v>
      </c>
      <c r="F183">
        <f t="shared" si="5"/>
        <v>4</v>
      </c>
      <c r="G183">
        <f>VLOOKUP($A183,Ergebnisse!$A$2:$C$285,2,FALSE)</f>
        <v>68</v>
      </c>
      <c r="H183">
        <f t="shared" si="4"/>
        <v>3</v>
      </c>
    </row>
    <row r="184" spans="1:8" x14ac:dyDescent="0.2">
      <c r="A184">
        <v>968970</v>
      </c>
      <c r="B184" t="str">
        <f>VLOOKUP($A184,Namen!$A$2:$D$339,3,FALSE)</f>
        <v>Polat</v>
      </c>
      <c r="C184" t="str">
        <f>VLOOKUP($A184,Namen!$A$2:$D$339,4,FALSE)</f>
        <v>Patrick</v>
      </c>
      <c r="D184" t="str">
        <f>IF(VLOOKUP($A184,Namen!$A$2:$D$339,2,FALSE)="Frau","w","m")</f>
        <v>m</v>
      </c>
      <c r="E184">
        <f>VLOOKUP($A184,Ergebnisse!$A$2:$C$285,3,FALSE)</f>
        <v>69</v>
      </c>
      <c r="F184">
        <f t="shared" si="5"/>
        <v>3</v>
      </c>
      <c r="G184">
        <f>VLOOKUP($A184,Ergebnisse!$A$2:$C$285,2,FALSE)</f>
        <v>83</v>
      </c>
      <c r="H184">
        <f t="shared" si="4"/>
        <v>2</v>
      </c>
    </row>
    <row r="185" spans="1:8" x14ac:dyDescent="0.2">
      <c r="A185">
        <v>930176</v>
      </c>
      <c r="B185" t="str">
        <f>VLOOKUP($A185,Namen!$A$2:$D$339,3,FALSE)</f>
        <v>Poschenrieder</v>
      </c>
      <c r="C185" t="str">
        <f>VLOOKUP($A185,Namen!$A$2:$D$339,4,FALSE)</f>
        <v>Robert Michael</v>
      </c>
      <c r="D185" t="str">
        <f>IF(VLOOKUP($A185,Namen!$A$2:$D$339,2,FALSE)="Frau","w","m")</f>
        <v>m</v>
      </c>
      <c r="E185">
        <f>VLOOKUP($A185,Ergebnisse!$A$2:$C$285,3,FALSE)</f>
        <v>34</v>
      </c>
      <c r="F185">
        <f t="shared" si="5"/>
        <v>5</v>
      </c>
      <c r="G185">
        <f>VLOOKUP($A185,Ergebnisse!$A$2:$C$285,2,FALSE)</f>
        <v>48</v>
      </c>
      <c r="H185">
        <f t="shared" si="4"/>
        <v>5</v>
      </c>
    </row>
    <row r="186" spans="1:8" x14ac:dyDescent="0.2">
      <c r="A186">
        <v>724400</v>
      </c>
      <c r="B186" t="str">
        <f>VLOOKUP($A186,Namen!$A$2:$D$339,3,FALSE)</f>
        <v>Pra˜l</v>
      </c>
      <c r="C186" t="str">
        <f>VLOOKUP($A186,Namen!$A$2:$D$339,4,FALSE)</f>
        <v>Stefan</v>
      </c>
      <c r="D186" t="str">
        <f>IF(VLOOKUP($A186,Namen!$A$2:$D$339,2,FALSE)="Frau","w","m")</f>
        <v>m</v>
      </c>
      <c r="E186">
        <f>VLOOKUP($A186,Ergebnisse!$A$2:$C$285,3,FALSE)</f>
        <v>18</v>
      </c>
      <c r="F186">
        <f t="shared" si="5"/>
        <v>5</v>
      </c>
      <c r="G186">
        <f>VLOOKUP($A186,Ergebnisse!$A$2:$C$285,2,FALSE)</f>
        <v>48</v>
      </c>
      <c r="H186">
        <f t="shared" si="4"/>
        <v>5</v>
      </c>
    </row>
    <row r="187" spans="1:8" x14ac:dyDescent="0.2">
      <c r="A187">
        <v>928934</v>
      </c>
      <c r="B187" t="str">
        <f>VLOOKUP($A187,Namen!$A$2:$D$339,3,FALSE)</f>
        <v>Prechtl</v>
      </c>
      <c r="C187" t="str">
        <f>VLOOKUP($A187,Namen!$A$2:$D$339,4,FALSE)</f>
        <v>Matthias</v>
      </c>
      <c r="D187" t="str">
        <f>IF(VLOOKUP($A187,Namen!$A$2:$D$339,2,FALSE)="Frau","w","m")</f>
        <v>m</v>
      </c>
      <c r="E187">
        <f>VLOOKUP($A187,Ergebnisse!$A$2:$C$285,3,FALSE)</f>
        <v>46</v>
      </c>
      <c r="F187">
        <f t="shared" si="5"/>
        <v>5</v>
      </c>
      <c r="G187">
        <f>VLOOKUP($A187,Ergebnisse!$A$2:$C$285,2,FALSE)</f>
        <v>61</v>
      </c>
      <c r="H187">
        <f t="shared" si="4"/>
        <v>4</v>
      </c>
    </row>
    <row r="188" spans="1:8" x14ac:dyDescent="0.2">
      <c r="A188">
        <v>237783</v>
      </c>
      <c r="B188" t="str">
        <f>VLOOKUP($A188,Namen!$A$2:$D$339,3,FALSE)</f>
        <v>Qerimi</v>
      </c>
      <c r="C188" t="str">
        <f>VLOOKUP($A188,Namen!$A$2:$D$339,4,FALSE)</f>
        <v>Katharina</v>
      </c>
      <c r="D188" t="str">
        <f>IF(VLOOKUP($A188,Namen!$A$2:$D$339,2,FALSE)="Frau","w","m")</f>
        <v>w</v>
      </c>
      <c r="E188">
        <f>VLOOKUP($A188,Ergebnisse!$A$2:$C$285,3,FALSE)</f>
        <v>49</v>
      </c>
      <c r="F188">
        <f t="shared" si="5"/>
        <v>5</v>
      </c>
      <c r="G188">
        <f>VLOOKUP($A188,Ergebnisse!$A$2:$C$285,2,FALSE)</f>
        <v>74</v>
      </c>
      <c r="H188">
        <f t="shared" si="4"/>
        <v>2</v>
      </c>
    </row>
    <row r="189" spans="1:8" x14ac:dyDescent="0.2">
      <c r="A189">
        <v>581849</v>
      </c>
      <c r="B189" t="str">
        <f>VLOOKUP($A189,Namen!$A$2:$D$339,3,FALSE)</f>
        <v>Raab</v>
      </c>
      <c r="C189" t="str">
        <f>VLOOKUP($A189,Namen!$A$2:$D$339,4,FALSE)</f>
        <v>Thomas</v>
      </c>
      <c r="D189" t="str">
        <f>IF(VLOOKUP($A189,Namen!$A$2:$D$339,2,FALSE)="Frau","w","m")</f>
        <v>m</v>
      </c>
      <c r="E189">
        <f>VLOOKUP($A189,Ergebnisse!$A$2:$C$285,3,FALSE)</f>
        <v>42</v>
      </c>
      <c r="F189">
        <f t="shared" si="5"/>
        <v>5</v>
      </c>
      <c r="G189">
        <f>VLOOKUP($A189,Ergebnisse!$A$2:$C$285,2,FALSE)</f>
        <v>67</v>
      </c>
      <c r="H189">
        <f t="shared" si="4"/>
        <v>3</v>
      </c>
    </row>
    <row r="190" spans="1:8" x14ac:dyDescent="0.2">
      <c r="A190">
        <v>444101</v>
      </c>
      <c r="B190" t="str">
        <f>VLOOKUP($A190,Namen!$A$2:$D$339,3,FALSE)</f>
        <v>Rackowitz</v>
      </c>
      <c r="C190" t="str">
        <f>VLOOKUP($A190,Namen!$A$2:$D$339,4,FALSE)</f>
        <v>Marius</v>
      </c>
      <c r="D190" t="str">
        <f>IF(VLOOKUP($A190,Namen!$A$2:$D$339,2,FALSE)="Frau","w","m")</f>
        <v>m</v>
      </c>
      <c r="E190">
        <f>VLOOKUP($A190,Ergebnisse!$A$2:$C$285,3,FALSE)</f>
        <v>60</v>
      </c>
      <c r="F190">
        <f t="shared" si="5"/>
        <v>4</v>
      </c>
      <c r="G190">
        <f>VLOOKUP($A190,Ergebnisse!$A$2:$C$285,2,FALSE)</f>
        <v>73</v>
      </c>
      <c r="H190">
        <f t="shared" si="4"/>
        <v>3</v>
      </c>
    </row>
    <row r="191" spans="1:8" x14ac:dyDescent="0.2">
      <c r="A191">
        <v>768332</v>
      </c>
      <c r="B191" t="str">
        <f>VLOOKUP($A191,Namen!$A$2:$D$339,3,FALSE)</f>
        <v>Rambach</v>
      </c>
      <c r="C191" t="str">
        <f>VLOOKUP($A191,Namen!$A$2:$D$339,4,FALSE)</f>
        <v>Marko</v>
      </c>
      <c r="D191" t="str">
        <f>IF(VLOOKUP($A191,Namen!$A$2:$D$339,2,FALSE)="Frau","w","m")</f>
        <v>m</v>
      </c>
      <c r="E191">
        <f>VLOOKUP($A191,Ergebnisse!$A$2:$C$285,3,FALSE)</f>
        <v>52</v>
      </c>
      <c r="F191">
        <f t="shared" si="5"/>
        <v>4</v>
      </c>
      <c r="G191">
        <f>VLOOKUP($A191,Ergebnisse!$A$2:$C$285,2,FALSE)</f>
        <v>69</v>
      </c>
      <c r="H191">
        <f t="shared" si="4"/>
        <v>3</v>
      </c>
    </row>
    <row r="192" spans="1:8" x14ac:dyDescent="0.2">
      <c r="A192">
        <v>110602</v>
      </c>
      <c r="B192" t="str">
        <f>VLOOKUP($A192,Namen!$A$2:$D$339,3,FALSE)</f>
        <v>Rasch</v>
      </c>
      <c r="C192" t="str">
        <f>VLOOKUP($A192,Namen!$A$2:$D$339,4,FALSE)</f>
        <v>Florin</v>
      </c>
      <c r="D192" t="str">
        <f>IF(VLOOKUP($A192,Namen!$A$2:$D$339,2,FALSE)="Frau","w","m")</f>
        <v>m</v>
      </c>
      <c r="E192">
        <f>VLOOKUP($A192,Ergebnisse!$A$2:$C$285,3,FALSE)</f>
        <v>71</v>
      </c>
      <c r="F192">
        <f t="shared" si="5"/>
        <v>3</v>
      </c>
      <c r="G192">
        <f>VLOOKUP($A192,Ergebnisse!$A$2:$C$285,2,FALSE)</f>
        <v>99</v>
      </c>
      <c r="H192">
        <f t="shared" si="4"/>
        <v>1</v>
      </c>
    </row>
    <row r="193" spans="1:8" x14ac:dyDescent="0.2">
      <c r="A193">
        <v>894185</v>
      </c>
      <c r="B193" t="str">
        <f>VLOOKUP($A193,Namen!$A$2:$D$339,3,FALSE)</f>
        <v>Rehlemann</v>
      </c>
      <c r="C193" t="str">
        <f>VLOOKUP($A193,Namen!$A$2:$D$339,4,FALSE)</f>
        <v>Alexandra</v>
      </c>
      <c r="D193" t="str">
        <f>IF(VLOOKUP($A193,Namen!$A$2:$D$339,2,FALSE)="Frau","w","m")</f>
        <v>m</v>
      </c>
      <c r="E193">
        <f>VLOOKUP($A193,Ergebnisse!$A$2:$C$285,3,FALSE)</f>
        <v>70</v>
      </c>
      <c r="F193">
        <f t="shared" si="5"/>
        <v>3</v>
      </c>
      <c r="G193">
        <f>VLOOKUP($A193,Ergebnisse!$A$2:$C$285,2,FALSE)</f>
        <v>80</v>
      </c>
      <c r="H193">
        <f t="shared" si="4"/>
        <v>2</v>
      </c>
    </row>
    <row r="194" spans="1:8" x14ac:dyDescent="0.2">
      <c r="A194">
        <v>681872</v>
      </c>
      <c r="B194" t="str">
        <f>VLOOKUP($A194,Namen!$A$2:$D$339,3,FALSE)</f>
        <v>Reichlmayr</v>
      </c>
      <c r="C194" t="str">
        <f>VLOOKUP($A194,Namen!$A$2:$D$339,4,FALSE)</f>
        <v>Till</v>
      </c>
      <c r="D194" t="str">
        <f>IF(VLOOKUP($A194,Namen!$A$2:$D$339,2,FALSE)="Frau","w","m")</f>
        <v>m</v>
      </c>
      <c r="E194">
        <f>VLOOKUP($A194,Ergebnisse!$A$2:$C$285,3,FALSE)</f>
        <v>51</v>
      </c>
      <c r="F194">
        <f t="shared" si="5"/>
        <v>4</v>
      </c>
      <c r="G194">
        <f>VLOOKUP($A194,Ergebnisse!$A$2:$C$285,2,FALSE)</f>
        <v>79</v>
      </c>
      <c r="H194">
        <f t="shared" ref="H194:H257" si="6">VLOOKUP(G194,$J$41:$L$45,3,TRUE)</f>
        <v>2</v>
      </c>
    </row>
    <row r="195" spans="1:8" x14ac:dyDescent="0.2">
      <c r="A195">
        <v>473749</v>
      </c>
      <c r="B195" t="str">
        <f>VLOOKUP($A195,Namen!$A$2:$D$339,3,FALSE)</f>
        <v>Reiter</v>
      </c>
      <c r="C195" t="str">
        <f>VLOOKUP($A195,Namen!$A$2:$D$339,4,FALSE)</f>
        <v>Andreas</v>
      </c>
      <c r="D195" t="str">
        <f>IF(VLOOKUP($A195,Namen!$A$2:$D$339,2,FALSE)="Frau","w","m")</f>
        <v>m</v>
      </c>
      <c r="E195">
        <f>VLOOKUP($A195,Ergebnisse!$A$2:$C$285,3,FALSE)</f>
        <v>25</v>
      </c>
      <c r="F195">
        <f t="shared" ref="F195:F258" si="7">VLOOKUP(E195,J$41:L$45,3,TRUE)</f>
        <v>5</v>
      </c>
      <c r="G195">
        <f>VLOOKUP($A195,Ergebnisse!$A$2:$C$285,2,FALSE)</f>
        <v>41</v>
      </c>
      <c r="H195">
        <f t="shared" si="6"/>
        <v>5</v>
      </c>
    </row>
    <row r="196" spans="1:8" x14ac:dyDescent="0.2">
      <c r="A196">
        <v>682989</v>
      </c>
      <c r="B196" t="str">
        <f>VLOOKUP($A196,Namen!$A$2:$D$339,3,FALSE)</f>
        <v>Reith</v>
      </c>
      <c r="C196" t="str">
        <f>VLOOKUP($A196,Namen!$A$2:$D$339,4,FALSE)</f>
        <v>Christian</v>
      </c>
      <c r="D196" t="str">
        <f>IF(VLOOKUP($A196,Namen!$A$2:$D$339,2,FALSE)="Frau","w","m")</f>
        <v>m</v>
      </c>
      <c r="E196">
        <f>VLOOKUP($A196,Ergebnisse!$A$2:$C$285,3,FALSE)</f>
        <v>74</v>
      </c>
      <c r="F196">
        <f t="shared" si="7"/>
        <v>2</v>
      </c>
      <c r="G196">
        <f>VLOOKUP($A196,Ergebnisse!$A$2:$C$285,2,FALSE)</f>
        <v>91</v>
      </c>
      <c r="H196">
        <f t="shared" si="6"/>
        <v>1</v>
      </c>
    </row>
    <row r="197" spans="1:8" x14ac:dyDescent="0.2">
      <c r="A197">
        <v>825060</v>
      </c>
      <c r="B197" t="str">
        <f>VLOOKUP($A197,Namen!$A$2:$D$339,3,FALSE)</f>
        <v>Reitmeier</v>
      </c>
      <c r="C197" t="str">
        <f>VLOOKUP($A197,Namen!$A$2:$D$339,4,FALSE)</f>
        <v>Michael</v>
      </c>
      <c r="D197" t="str">
        <f>IF(VLOOKUP($A197,Namen!$A$2:$D$339,2,FALSE)="Frau","w","m")</f>
        <v>m</v>
      </c>
      <c r="E197">
        <f>VLOOKUP($A197,Ergebnisse!$A$2:$C$285,3,FALSE)</f>
        <v>30</v>
      </c>
      <c r="F197">
        <f t="shared" si="7"/>
        <v>5</v>
      </c>
      <c r="G197">
        <f>VLOOKUP($A197,Ergebnisse!$A$2:$C$285,2,FALSE)</f>
        <v>89</v>
      </c>
      <c r="H197">
        <f t="shared" si="6"/>
        <v>1</v>
      </c>
    </row>
    <row r="198" spans="1:8" x14ac:dyDescent="0.2">
      <c r="A198">
        <v>685642</v>
      </c>
      <c r="B198" t="str">
        <f>VLOOKUP($A198,Namen!$A$2:$D$339,3,FALSE)</f>
        <v>Reitz</v>
      </c>
      <c r="C198" t="str">
        <f>VLOOKUP($A198,Namen!$A$2:$D$339,4,FALSE)</f>
        <v>Robert</v>
      </c>
      <c r="D198" t="str">
        <f>IF(VLOOKUP($A198,Namen!$A$2:$D$339,2,FALSE)="Frau","w","m")</f>
        <v>m</v>
      </c>
      <c r="E198">
        <f>VLOOKUP($A198,Ergebnisse!$A$2:$C$285,3,FALSE)</f>
        <v>19</v>
      </c>
      <c r="F198">
        <f t="shared" si="7"/>
        <v>5</v>
      </c>
      <c r="G198">
        <f>VLOOKUP($A198,Ergebnisse!$A$2:$C$285,2,FALSE)</f>
        <v>82</v>
      </c>
      <c r="H198">
        <f t="shared" si="6"/>
        <v>2</v>
      </c>
    </row>
    <row r="199" spans="1:8" x14ac:dyDescent="0.2">
      <c r="A199">
        <v>297926</v>
      </c>
      <c r="B199" t="str">
        <f>VLOOKUP($A199,Namen!$A$2:$D$339,3,FALSE)</f>
        <v>Ressel</v>
      </c>
      <c r="C199" t="str">
        <f>VLOOKUP($A199,Namen!$A$2:$D$339,4,FALSE)</f>
        <v xml:space="preserve">Diana </v>
      </c>
      <c r="D199" t="str">
        <f>IF(VLOOKUP($A199,Namen!$A$2:$D$339,2,FALSE)="Frau","w","m")</f>
        <v>w</v>
      </c>
      <c r="E199">
        <f>VLOOKUP($A199,Ergebnisse!$A$2:$C$285,3,FALSE)</f>
        <v>69</v>
      </c>
      <c r="F199">
        <f t="shared" si="7"/>
        <v>3</v>
      </c>
      <c r="G199">
        <f>VLOOKUP($A199,Ergebnisse!$A$2:$C$285,2,FALSE)</f>
        <v>79</v>
      </c>
      <c r="H199">
        <f t="shared" si="6"/>
        <v>2</v>
      </c>
    </row>
    <row r="200" spans="1:8" x14ac:dyDescent="0.2">
      <c r="A200">
        <v>872281</v>
      </c>
      <c r="B200" t="str">
        <f>VLOOKUP($A200,Namen!$A$2:$D$339,3,FALSE)</f>
        <v>Richter</v>
      </c>
      <c r="C200" t="str">
        <f>VLOOKUP($A200,Namen!$A$2:$D$339,4,FALSE)</f>
        <v>Michael</v>
      </c>
      <c r="D200" t="str">
        <f>IF(VLOOKUP($A200,Namen!$A$2:$D$339,2,FALSE)="Frau","w","m")</f>
        <v>m</v>
      </c>
      <c r="E200">
        <f>VLOOKUP($A200,Ergebnisse!$A$2:$C$285,3,FALSE)</f>
        <v>59</v>
      </c>
      <c r="F200">
        <f t="shared" si="7"/>
        <v>4</v>
      </c>
      <c r="G200">
        <f>VLOOKUP($A200,Ergebnisse!$A$2:$C$285,2,FALSE)</f>
        <v>85</v>
      </c>
      <c r="H200">
        <f t="shared" si="6"/>
        <v>2</v>
      </c>
    </row>
    <row r="201" spans="1:8" x14ac:dyDescent="0.2">
      <c r="A201">
        <v>553460</v>
      </c>
      <c r="B201" t="str">
        <f>VLOOKUP($A201,Namen!$A$2:$D$339,3,FALSE)</f>
        <v>Rickmann</v>
      </c>
      <c r="C201" t="str">
        <f>VLOOKUP($A201,Namen!$A$2:$D$339,4,FALSE)</f>
        <v>Verena</v>
      </c>
      <c r="D201" t="str">
        <f>IF(VLOOKUP($A201,Namen!$A$2:$D$339,2,FALSE)="Frau","w","m")</f>
        <v>w</v>
      </c>
      <c r="E201">
        <f>VLOOKUP($A201,Ergebnisse!$A$2:$C$285,3,FALSE)</f>
        <v>37</v>
      </c>
      <c r="F201">
        <f t="shared" si="7"/>
        <v>5</v>
      </c>
      <c r="G201">
        <f>VLOOKUP($A201,Ergebnisse!$A$2:$C$285,2,FALSE)</f>
        <v>93</v>
      </c>
      <c r="H201">
        <f t="shared" si="6"/>
        <v>1</v>
      </c>
    </row>
    <row r="202" spans="1:8" x14ac:dyDescent="0.2">
      <c r="A202">
        <v>200171</v>
      </c>
      <c r="B202" t="str">
        <f>VLOOKUP($A202,Namen!$A$2:$D$339,3,FALSE)</f>
        <v>Robl</v>
      </c>
      <c r="C202" t="str">
        <f>VLOOKUP($A202,Namen!$A$2:$D$339,4,FALSE)</f>
        <v>Adelina</v>
      </c>
      <c r="D202" t="str">
        <f>IF(VLOOKUP($A202,Namen!$A$2:$D$339,2,FALSE)="Frau","w","m")</f>
        <v>w</v>
      </c>
      <c r="E202">
        <f>VLOOKUP($A202,Ergebnisse!$A$2:$C$285,3,FALSE)</f>
        <v>67</v>
      </c>
      <c r="F202">
        <f t="shared" si="7"/>
        <v>3</v>
      </c>
      <c r="G202">
        <f>VLOOKUP($A202,Ergebnisse!$A$2:$C$285,2,FALSE)</f>
        <v>77</v>
      </c>
      <c r="H202">
        <f t="shared" si="6"/>
        <v>2</v>
      </c>
    </row>
    <row r="203" spans="1:8" x14ac:dyDescent="0.2">
      <c r="A203">
        <v>643657</v>
      </c>
      <c r="B203" t="str">
        <f>VLOOKUP($A203,Namen!$A$2:$D$339,3,FALSE)</f>
        <v>Roch</v>
      </c>
      <c r="C203" t="str">
        <f>VLOOKUP($A203,Namen!$A$2:$D$339,4,FALSE)</f>
        <v>Kerem</v>
      </c>
      <c r="D203" t="str">
        <f>IF(VLOOKUP($A203,Namen!$A$2:$D$339,2,FALSE)="Frau","w","m")</f>
        <v>m</v>
      </c>
      <c r="E203">
        <f>VLOOKUP($A203,Ergebnisse!$A$2:$C$285,3,FALSE)</f>
        <v>63</v>
      </c>
      <c r="F203">
        <f t="shared" si="7"/>
        <v>3</v>
      </c>
      <c r="G203">
        <f>VLOOKUP($A203,Ergebnisse!$A$2:$C$285,2,FALSE)</f>
        <v>74</v>
      </c>
      <c r="H203">
        <f t="shared" si="6"/>
        <v>2</v>
      </c>
    </row>
    <row r="204" spans="1:8" x14ac:dyDescent="0.2">
      <c r="A204">
        <v>858379</v>
      </c>
      <c r="B204" t="str">
        <f>VLOOKUP($A204,Namen!$A$2:$D$339,3,FALSE)</f>
        <v>Roesler</v>
      </c>
      <c r="C204" t="str">
        <f>VLOOKUP($A204,Namen!$A$2:$D$339,4,FALSE)</f>
        <v>Andreas</v>
      </c>
      <c r="D204" t="str">
        <f>IF(VLOOKUP($A204,Namen!$A$2:$D$339,2,FALSE)="Frau","w","m")</f>
        <v>m</v>
      </c>
      <c r="E204">
        <f>VLOOKUP($A204,Ergebnisse!$A$2:$C$285,3,FALSE)</f>
        <v>51</v>
      </c>
      <c r="F204">
        <f t="shared" si="7"/>
        <v>4</v>
      </c>
      <c r="G204">
        <f>VLOOKUP($A204,Ergebnisse!$A$2:$C$285,2,FALSE)</f>
        <v>66</v>
      </c>
      <c r="H204">
        <f t="shared" si="6"/>
        <v>3</v>
      </c>
    </row>
    <row r="205" spans="1:8" x14ac:dyDescent="0.2">
      <c r="A205">
        <v>988514</v>
      </c>
      <c r="B205" t="str">
        <f>VLOOKUP($A205,Namen!$A$2:$D$339,3,FALSE)</f>
        <v>Rosner</v>
      </c>
      <c r="C205" t="str">
        <f>VLOOKUP($A205,Namen!$A$2:$D$339,4,FALSE)</f>
        <v>John Turgut</v>
      </c>
      <c r="D205" t="str">
        <f>IF(VLOOKUP($A205,Namen!$A$2:$D$339,2,FALSE)="Frau","w","m")</f>
        <v>m</v>
      </c>
      <c r="E205">
        <f>VLOOKUP($A205,Ergebnisse!$A$2:$C$285,3,FALSE)</f>
        <v>46</v>
      </c>
      <c r="F205">
        <f t="shared" si="7"/>
        <v>5</v>
      </c>
      <c r="G205">
        <f>VLOOKUP($A205,Ergebnisse!$A$2:$C$285,2,FALSE)</f>
        <v>93</v>
      </c>
      <c r="H205">
        <f t="shared" si="6"/>
        <v>1</v>
      </c>
    </row>
    <row r="206" spans="1:8" x14ac:dyDescent="0.2">
      <c r="A206">
        <v>618127</v>
      </c>
      <c r="B206" t="str">
        <f>VLOOKUP($A206,Namen!$A$2:$D$339,3,FALSE)</f>
        <v>Rossmann</v>
      </c>
      <c r="C206" t="str">
        <f>VLOOKUP($A206,Namen!$A$2:$D$339,4,FALSE)</f>
        <v>Paul</v>
      </c>
      <c r="D206" t="str">
        <f>IF(VLOOKUP($A206,Namen!$A$2:$D$339,2,FALSE)="Frau","w","m")</f>
        <v>m</v>
      </c>
      <c r="E206">
        <f>VLOOKUP($A206,Ergebnisse!$A$2:$C$285,3,FALSE)</f>
        <v>72</v>
      </c>
      <c r="F206">
        <f t="shared" si="7"/>
        <v>3</v>
      </c>
      <c r="G206">
        <f>VLOOKUP($A206,Ergebnisse!$A$2:$C$285,2,FALSE)</f>
        <v>88</v>
      </c>
      <c r="H206">
        <f t="shared" si="6"/>
        <v>1</v>
      </c>
    </row>
    <row r="207" spans="1:8" x14ac:dyDescent="0.2">
      <c r="A207">
        <v>989643</v>
      </c>
      <c r="B207" t="str">
        <f>VLOOKUP($A207,Namen!$A$2:$D$339,3,FALSE)</f>
        <v>Rotermund</v>
      </c>
      <c r="C207" t="str">
        <f>VLOOKUP($A207,Namen!$A$2:$D$339,4,FALSE)</f>
        <v>Markus</v>
      </c>
      <c r="D207" t="str">
        <f>IF(VLOOKUP($A207,Namen!$A$2:$D$339,2,FALSE)="Frau","w","m")</f>
        <v>m</v>
      </c>
      <c r="E207">
        <f>VLOOKUP($A207,Ergebnisse!$A$2:$C$285,3,FALSE)</f>
        <v>68</v>
      </c>
      <c r="F207">
        <f t="shared" si="7"/>
        <v>3</v>
      </c>
      <c r="G207">
        <f>VLOOKUP($A207,Ergebnisse!$A$2:$C$285,2,FALSE)</f>
        <v>78</v>
      </c>
      <c r="H207">
        <f t="shared" si="6"/>
        <v>2</v>
      </c>
    </row>
    <row r="208" spans="1:8" x14ac:dyDescent="0.2">
      <c r="A208">
        <v>420404</v>
      </c>
      <c r="B208" t="str">
        <f>VLOOKUP($A208,Namen!$A$2:$D$339,3,FALSE)</f>
        <v>Rottenaicher</v>
      </c>
      <c r="C208" t="str">
        <f>VLOOKUP($A208,Namen!$A$2:$D$339,4,FALSE)</f>
        <v>Lukas</v>
      </c>
      <c r="D208" t="str">
        <f>IF(VLOOKUP($A208,Namen!$A$2:$D$339,2,FALSE)="Frau","w","m")</f>
        <v>m</v>
      </c>
      <c r="E208">
        <f>VLOOKUP($A208,Ergebnisse!$A$2:$C$285,3,FALSE)</f>
        <v>80</v>
      </c>
      <c r="F208">
        <f t="shared" si="7"/>
        <v>2</v>
      </c>
      <c r="G208">
        <f>VLOOKUP($A208,Ergebnisse!$A$2:$C$285,2,FALSE)</f>
        <v>99</v>
      </c>
      <c r="H208">
        <f t="shared" si="6"/>
        <v>1</v>
      </c>
    </row>
    <row r="209" spans="1:8" x14ac:dyDescent="0.2">
      <c r="A209">
        <v>468103</v>
      </c>
      <c r="B209" t="str">
        <f>VLOOKUP($A209,Namen!$A$2:$D$339,3,FALSE)</f>
        <v>Ru˜er</v>
      </c>
      <c r="C209" t="str">
        <f>VLOOKUP($A209,Namen!$A$2:$D$339,4,FALSE)</f>
        <v>Nadine</v>
      </c>
      <c r="D209" t="str">
        <f>IF(VLOOKUP($A209,Namen!$A$2:$D$339,2,FALSE)="Frau","w","m")</f>
        <v>w</v>
      </c>
      <c r="E209">
        <f>VLOOKUP($A209,Ergebnisse!$A$2:$C$285,3,FALSE)</f>
        <v>38</v>
      </c>
      <c r="F209">
        <f t="shared" si="7"/>
        <v>5</v>
      </c>
      <c r="G209">
        <f>VLOOKUP($A209,Ergebnisse!$A$2:$C$285,2,FALSE)</f>
        <v>98</v>
      </c>
      <c r="H209">
        <f t="shared" si="6"/>
        <v>1</v>
      </c>
    </row>
    <row r="210" spans="1:8" x14ac:dyDescent="0.2">
      <c r="A210">
        <v>788675</v>
      </c>
      <c r="B210" t="str">
        <f>VLOOKUP($A210,Namen!$A$2:$D$339,3,FALSE)</f>
        <v>Sahiti</v>
      </c>
      <c r="C210" t="str">
        <f>VLOOKUP($A210,Namen!$A$2:$D$339,4,FALSE)</f>
        <v>Laura</v>
      </c>
      <c r="D210" t="str">
        <f>IF(VLOOKUP($A210,Namen!$A$2:$D$339,2,FALSE)="Frau","w","m")</f>
        <v>w</v>
      </c>
      <c r="E210">
        <f>VLOOKUP($A210,Ergebnisse!$A$2:$C$285,3,FALSE)</f>
        <v>57</v>
      </c>
      <c r="F210">
        <f t="shared" si="7"/>
        <v>4</v>
      </c>
      <c r="G210">
        <f>VLOOKUP($A210,Ergebnisse!$A$2:$C$285,2,FALSE)</f>
        <v>81</v>
      </c>
      <c r="H210">
        <f t="shared" si="6"/>
        <v>2</v>
      </c>
    </row>
    <row r="211" spans="1:8" x14ac:dyDescent="0.2">
      <c r="A211">
        <v>819209</v>
      </c>
      <c r="B211" t="str">
        <f>VLOOKUP($A211,Namen!$A$2:$D$339,3,FALSE)</f>
        <v>Sander</v>
      </c>
      <c r="C211" t="str">
        <f>VLOOKUP($A211,Namen!$A$2:$D$339,4,FALSE)</f>
        <v>Eva</v>
      </c>
      <c r="D211" t="str">
        <f>IF(VLOOKUP($A211,Namen!$A$2:$D$339,2,FALSE)="Frau","w","m")</f>
        <v>w</v>
      </c>
      <c r="E211">
        <f>VLOOKUP($A211,Ergebnisse!$A$2:$C$285,3,FALSE)</f>
        <v>85</v>
      </c>
      <c r="F211">
        <f t="shared" si="7"/>
        <v>2</v>
      </c>
      <c r="G211">
        <f>VLOOKUP($A211,Ergebnisse!$A$2:$C$285,2,FALSE)</f>
        <v>96</v>
      </c>
      <c r="H211">
        <f t="shared" si="6"/>
        <v>1</v>
      </c>
    </row>
    <row r="212" spans="1:8" x14ac:dyDescent="0.2">
      <c r="A212">
        <v>459616</v>
      </c>
      <c r="B212" t="str">
        <f>VLOOKUP($A212,Namen!$A$2:$D$339,3,FALSE)</f>
        <v>Saul</v>
      </c>
      <c r="C212" t="str">
        <f>VLOOKUP($A212,Namen!$A$2:$D$339,4,FALSE)</f>
        <v>Lisa</v>
      </c>
      <c r="D212" t="str">
        <f>IF(VLOOKUP($A212,Namen!$A$2:$D$339,2,FALSE)="Frau","w","m")</f>
        <v>w</v>
      </c>
      <c r="E212">
        <f>VLOOKUP($A212,Ergebnisse!$A$2:$C$285,3,FALSE)</f>
        <v>61</v>
      </c>
      <c r="F212">
        <f t="shared" si="7"/>
        <v>4</v>
      </c>
      <c r="G212">
        <f>VLOOKUP($A212,Ergebnisse!$A$2:$C$285,2,FALSE)</f>
        <v>82</v>
      </c>
      <c r="H212">
        <f t="shared" si="6"/>
        <v>2</v>
      </c>
    </row>
    <row r="213" spans="1:8" x14ac:dyDescent="0.2">
      <c r="A213">
        <v>546464</v>
      </c>
      <c r="B213" t="str">
        <f>VLOOKUP($A213,Namen!$A$2:$D$339,3,FALSE)</f>
        <v>Savasci</v>
      </c>
      <c r="C213" t="str">
        <f>VLOOKUP($A213,Namen!$A$2:$D$339,4,FALSE)</f>
        <v>Maximilian</v>
      </c>
      <c r="D213" t="str">
        <f>IF(VLOOKUP($A213,Namen!$A$2:$D$339,2,FALSE)="Frau","w","m")</f>
        <v>m</v>
      </c>
      <c r="E213">
        <f>VLOOKUP($A213,Ergebnisse!$A$2:$C$285,3,FALSE)</f>
        <v>32</v>
      </c>
      <c r="F213">
        <f t="shared" si="7"/>
        <v>5</v>
      </c>
      <c r="G213">
        <f>VLOOKUP($A213,Ergebnisse!$A$2:$C$285,2,FALSE)</f>
        <v>61</v>
      </c>
      <c r="H213">
        <f t="shared" si="6"/>
        <v>4</v>
      </c>
    </row>
    <row r="214" spans="1:8" x14ac:dyDescent="0.2">
      <c r="A214">
        <v>178330</v>
      </c>
      <c r="B214" t="str">
        <f>VLOOKUP($A214,Namen!$A$2:$D$339,3,FALSE)</f>
        <v>Schaberl</v>
      </c>
      <c r="C214" t="str">
        <f>VLOOKUP($A214,Namen!$A$2:$D$339,4,FALSE)</f>
        <v>Lisa</v>
      </c>
      <c r="D214" t="str">
        <f>IF(VLOOKUP($A214,Namen!$A$2:$D$339,2,FALSE)="Frau","w","m")</f>
        <v>w</v>
      </c>
      <c r="E214">
        <f>VLOOKUP($A214,Ergebnisse!$A$2:$C$285,3,FALSE)</f>
        <v>47</v>
      </c>
      <c r="F214">
        <f t="shared" si="7"/>
        <v>5</v>
      </c>
      <c r="G214">
        <f>VLOOKUP($A214,Ergebnisse!$A$2:$C$285,2,FALSE)</f>
        <v>66</v>
      </c>
      <c r="H214">
        <f t="shared" si="6"/>
        <v>3</v>
      </c>
    </row>
    <row r="215" spans="1:8" x14ac:dyDescent="0.2">
      <c r="A215">
        <v>406408</v>
      </c>
      <c r="B215" t="str">
        <f>VLOOKUP($A215,Namen!$A$2:$D$339,3,FALSE)</f>
        <v>Schachtl</v>
      </c>
      <c r="C215" t="str">
        <f>VLOOKUP($A215,Namen!$A$2:$D$339,4,FALSE)</f>
        <v>Tim</v>
      </c>
      <c r="D215" t="str">
        <f>IF(VLOOKUP($A215,Namen!$A$2:$D$339,2,FALSE)="Frau","w","m")</f>
        <v>m</v>
      </c>
      <c r="E215">
        <f>VLOOKUP($A215,Ergebnisse!$A$2:$C$285,3,FALSE)</f>
        <v>26</v>
      </c>
      <c r="F215">
        <f t="shared" si="7"/>
        <v>5</v>
      </c>
      <c r="G215">
        <f>VLOOKUP($A215,Ergebnisse!$A$2:$C$285,2,FALSE)</f>
        <v>52</v>
      </c>
      <c r="H215">
        <f t="shared" si="6"/>
        <v>4</v>
      </c>
    </row>
    <row r="216" spans="1:8" x14ac:dyDescent="0.2">
      <c r="A216">
        <v>693420</v>
      </c>
      <c r="B216" t="str">
        <f>VLOOKUP($A216,Namen!$A$2:$D$339,3,FALSE)</f>
        <v>Schalk</v>
      </c>
      <c r="C216" t="str">
        <f>VLOOKUP($A216,Namen!$A$2:$D$339,4,FALSE)</f>
        <v>Mona-Marie</v>
      </c>
      <c r="D216" t="str">
        <f>IF(VLOOKUP($A216,Namen!$A$2:$D$339,2,FALSE)="Frau","w","m")</f>
        <v>w</v>
      </c>
      <c r="E216">
        <f>VLOOKUP($A216,Ergebnisse!$A$2:$C$285,3,FALSE)</f>
        <v>33</v>
      </c>
      <c r="F216">
        <f t="shared" si="7"/>
        <v>5</v>
      </c>
      <c r="G216">
        <f>VLOOKUP($A216,Ergebnisse!$A$2:$C$285,2,FALSE)</f>
        <v>48</v>
      </c>
      <c r="H216">
        <f t="shared" si="6"/>
        <v>5</v>
      </c>
    </row>
    <row r="217" spans="1:8" x14ac:dyDescent="0.2">
      <c r="A217">
        <v>889532</v>
      </c>
      <c r="B217" t="str">
        <f>VLOOKUP($A217,Namen!$A$2:$D$339,3,FALSE)</f>
        <v>Scheibengraber</v>
      </c>
      <c r="C217" t="str">
        <f>VLOOKUP($A217,Namen!$A$2:$D$339,4,FALSE)</f>
        <v>Trang</v>
      </c>
      <c r="D217" t="str">
        <f>IF(VLOOKUP($A217,Namen!$A$2:$D$339,2,FALSE)="Frau","w","m")</f>
        <v>m</v>
      </c>
      <c r="E217">
        <f>VLOOKUP($A217,Ergebnisse!$A$2:$C$285,3,FALSE)</f>
        <v>13</v>
      </c>
      <c r="F217">
        <f t="shared" si="7"/>
        <v>5</v>
      </c>
      <c r="G217">
        <f>VLOOKUP($A217,Ergebnisse!$A$2:$C$285,2,FALSE)</f>
        <v>82</v>
      </c>
      <c r="H217">
        <f t="shared" si="6"/>
        <v>2</v>
      </c>
    </row>
    <row r="218" spans="1:8" x14ac:dyDescent="0.2">
      <c r="A218">
        <v>242951</v>
      </c>
      <c r="B218" t="str">
        <f>VLOOKUP($A218,Namen!$A$2:$D$339,3,FALSE)</f>
        <v>Schell</v>
      </c>
      <c r="C218" t="str">
        <f>VLOOKUP($A218,Namen!$A$2:$D$339,4,FALSE)</f>
        <v>Katharina</v>
      </c>
      <c r="D218" t="str">
        <f>IF(VLOOKUP($A218,Namen!$A$2:$D$339,2,FALSE)="Frau","w","m")</f>
        <v>w</v>
      </c>
      <c r="E218">
        <f>VLOOKUP($A218,Ergebnisse!$A$2:$C$285,3,FALSE)</f>
        <v>61</v>
      </c>
      <c r="F218">
        <f t="shared" si="7"/>
        <v>4</v>
      </c>
      <c r="G218">
        <f>VLOOKUP($A218,Ergebnisse!$A$2:$C$285,2,FALSE)</f>
        <v>73</v>
      </c>
      <c r="H218">
        <f t="shared" si="6"/>
        <v>3</v>
      </c>
    </row>
    <row r="219" spans="1:8" x14ac:dyDescent="0.2">
      <c r="A219">
        <v>869572</v>
      </c>
      <c r="B219" t="str">
        <f>VLOOKUP($A219,Namen!$A$2:$D$339,3,FALSE)</f>
        <v>Schels</v>
      </c>
      <c r="C219" t="str">
        <f>VLOOKUP($A219,Namen!$A$2:$D$339,4,FALSE)</f>
        <v>Franziska</v>
      </c>
      <c r="D219" t="str">
        <f>IF(VLOOKUP($A219,Namen!$A$2:$D$339,2,FALSE)="Frau","w","m")</f>
        <v>w</v>
      </c>
      <c r="E219">
        <f>VLOOKUP($A219,Ergebnisse!$A$2:$C$285,3,FALSE)</f>
        <v>44</v>
      </c>
      <c r="F219">
        <f t="shared" si="7"/>
        <v>5</v>
      </c>
      <c r="G219">
        <f>VLOOKUP($A219,Ergebnisse!$A$2:$C$285,2,FALSE)</f>
        <v>82</v>
      </c>
      <c r="H219">
        <f t="shared" si="6"/>
        <v>2</v>
      </c>
    </row>
    <row r="220" spans="1:8" x14ac:dyDescent="0.2">
      <c r="A220">
        <v>395641</v>
      </c>
      <c r="B220" t="str">
        <f>VLOOKUP($A220,Namen!$A$2:$D$339,3,FALSE)</f>
        <v>Schimmer</v>
      </c>
      <c r="C220" t="str">
        <f>VLOOKUP($A220,Namen!$A$2:$D$339,4,FALSE)</f>
        <v>Daniela</v>
      </c>
      <c r="D220" t="str">
        <f>IF(VLOOKUP($A220,Namen!$A$2:$D$339,2,FALSE)="Frau","w","m")</f>
        <v>w</v>
      </c>
      <c r="E220">
        <f>VLOOKUP($A220,Ergebnisse!$A$2:$C$285,3,FALSE)</f>
        <v>35</v>
      </c>
      <c r="F220">
        <f t="shared" si="7"/>
        <v>5</v>
      </c>
      <c r="G220">
        <f>VLOOKUP($A220,Ergebnisse!$A$2:$C$285,2,FALSE)</f>
        <v>58</v>
      </c>
      <c r="H220">
        <f t="shared" si="6"/>
        <v>4</v>
      </c>
    </row>
    <row r="221" spans="1:8" x14ac:dyDescent="0.2">
      <c r="A221">
        <v>820232</v>
      </c>
      <c r="B221" t="str">
        <f>VLOOKUP($A221,Namen!$A$2:$D$339,3,FALSE)</f>
        <v>Schneemayr</v>
      </c>
      <c r="C221" t="str">
        <f>VLOOKUP($A221,Namen!$A$2:$D$339,4,FALSE)</f>
        <v>Josef</v>
      </c>
      <c r="D221" t="str">
        <f>IF(VLOOKUP($A221,Namen!$A$2:$D$339,2,FALSE)="Frau","w","m")</f>
        <v>m</v>
      </c>
      <c r="E221">
        <f>VLOOKUP($A221,Ergebnisse!$A$2:$C$285,3,FALSE)</f>
        <v>48</v>
      </c>
      <c r="F221">
        <f t="shared" si="7"/>
        <v>5</v>
      </c>
      <c r="G221">
        <f>VLOOKUP($A221,Ergebnisse!$A$2:$C$285,2,FALSE)</f>
        <v>73</v>
      </c>
      <c r="H221">
        <f t="shared" si="6"/>
        <v>3</v>
      </c>
    </row>
    <row r="222" spans="1:8" x14ac:dyDescent="0.2">
      <c r="A222">
        <v>490046</v>
      </c>
      <c r="B222" t="str">
        <f>VLOOKUP($A222,Namen!$A$2:$D$339,3,FALSE)</f>
        <v>Schneid</v>
      </c>
      <c r="C222" t="str">
        <f>VLOOKUP($A222,Namen!$A$2:$D$339,4,FALSE)</f>
        <v>Anton</v>
      </c>
      <c r="D222" t="str">
        <f>IF(VLOOKUP($A222,Namen!$A$2:$D$339,2,FALSE)="Frau","w","m")</f>
        <v>m</v>
      </c>
      <c r="E222">
        <f>VLOOKUP($A222,Ergebnisse!$A$2:$C$285,3,FALSE)</f>
        <v>41</v>
      </c>
      <c r="F222">
        <f t="shared" si="7"/>
        <v>5</v>
      </c>
      <c r="G222">
        <f>VLOOKUP($A222,Ergebnisse!$A$2:$C$285,2,FALSE)</f>
        <v>51</v>
      </c>
      <c r="H222">
        <f t="shared" si="6"/>
        <v>4</v>
      </c>
    </row>
    <row r="223" spans="1:8" x14ac:dyDescent="0.2">
      <c r="A223">
        <v>757522</v>
      </c>
      <c r="B223" t="str">
        <f>VLOOKUP($A223,Namen!$A$2:$D$339,3,FALSE)</f>
        <v>Schneider</v>
      </c>
      <c r="C223" t="str">
        <f>VLOOKUP($A223,Namen!$A$2:$D$339,4,FALSE)</f>
        <v>Dominik</v>
      </c>
      <c r="D223" t="str">
        <f>IF(VLOOKUP($A223,Namen!$A$2:$D$339,2,FALSE)="Frau","w","m")</f>
        <v>m</v>
      </c>
      <c r="E223">
        <f>VLOOKUP($A223,Ergebnisse!$A$2:$C$285,3,FALSE)</f>
        <v>30</v>
      </c>
      <c r="F223">
        <f t="shared" si="7"/>
        <v>5</v>
      </c>
      <c r="G223">
        <f>VLOOKUP($A223,Ergebnisse!$A$2:$C$285,2,FALSE)</f>
        <v>52</v>
      </c>
      <c r="H223">
        <f t="shared" si="6"/>
        <v>4</v>
      </c>
    </row>
    <row r="224" spans="1:8" x14ac:dyDescent="0.2">
      <c r="A224">
        <v>782695</v>
      </c>
      <c r="B224" t="str">
        <f>VLOOKUP($A224,Namen!$A$2:$D$339,3,FALSE)</f>
        <v>Schnell</v>
      </c>
      <c r="C224" t="str">
        <f>VLOOKUP($A224,Namen!$A$2:$D$339,4,FALSE)</f>
        <v>Priyanka</v>
      </c>
      <c r="D224" t="str">
        <f>IF(VLOOKUP($A224,Namen!$A$2:$D$339,2,FALSE)="Frau","w","m")</f>
        <v>w</v>
      </c>
      <c r="E224">
        <f>VLOOKUP($A224,Ergebnisse!$A$2:$C$285,3,FALSE)</f>
        <v>9</v>
      </c>
      <c r="F224">
        <f t="shared" si="7"/>
        <v>5</v>
      </c>
      <c r="G224">
        <f>VLOOKUP($A224,Ergebnisse!$A$2:$C$285,2,FALSE)</f>
        <v>24</v>
      </c>
      <c r="H224">
        <f t="shared" si="6"/>
        <v>5</v>
      </c>
    </row>
    <row r="225" spans="1:8" x14ac:dyDescent="0.2">
      <c r="A225">
        <v>850181</v>
      </c>
      <c r="B225" t="str">
        <f>VLOOKUP($A225,Namen!$A$2:$D$339,3,FALSE)</f>
        <v>Schnepper</v>
      </c>
      <c r="C225" t="str">
        <f>VLOOKUP($A225,Namen!$A$2:$D$339,4,FALSE)</f>
        <v>Zhuyu</v>
      </c>
      <c r="D225" t="str">
        <f>IF(VLOOKUP($A225,Namen!$A$2:$D$339,2,FALSE)="Frau","w","m")</f>
        <v>w</v>
      </c>
      <c r="E225">
        <f>VLOOKUP($A225,Ergebnisse!$A$2:$C$285,3,FALSE)</f>
        <v>31</v>
      </c>
      <c r="F225">
        <f t="shared" si="7"/>
        <v>5</v>
      </c>
      <c r="G225">
        <f>VLOOKUP($A225,Ergebnisse!$A$2:$C$285,2,FALSE)</f>
        <v>71</v>
      </c>
      <c r="H225">
        <f t="shared" si="6"/>
        <v>3</v>
      </c>
    </row>
    <row r="226" spans="1:8" x14ac:dyDescent="0.2">
      <c r="A226">
        <v>817944</v>
      </c>
      <c r="B226" t="str">
        <f>VLOOKUP($A226,Namen!$A$2:$D$339,3,FALSE)</f>
        <v>Schrott</v>
      </c>
      <c r="C226" t="str">
        <f>VLOOKUP($A226,Namen!$A$2:$D$339,4,FALSE)</f>
        <v>Moritz</v>
      </c>
      <c r="D226" t="str">
        <f>IF(VLOOKUP($A226,Namen!$A$2:$D$339,2,FALSE)="Frau","w","m")</f>
        <v>m</v>
      </c>
      <c r="E226">
        <f>VLOOKUP($A226,Ergebnisse!$A$2:$C$285,3,FALSE)</f>
        <v>85</v>
      </c>
      <c r="F226">
        <f t="shared" si="7"/>
        <v>2</v>
      </c>
      <c r="G226">
        <f>VLOOKUP($A226,Ergebnisse!$A$2:$C$285,2,FALSE)</f>
        <v>98</v>
      </c>
      <c r="H226">
        <f t="shared" si="6"/>
        <v>1</v>
      </c>
    </row>
    <row r="227" spans="1:8" x14ac:dyDescent="0.2">
      <c r="A227">
        <v>116028</v>
      </c>
      <c r="B227" t="str">
        <f>VLOOKUP($A227,Namen!$A$2:$D$339,3,FALSE)</f>
        <v>Schuhegger</v>
      </c>
      <c r="C227" t="str">
        <f>VLOOKUP($A227,Namen!$A$2:$D$339,4,FALSE)</f>
        <v>Annkatrin</v>
      </c>
      <c r="D227" t="str">
        <f>IF(VLOOKUP($A227,Namen!$A$2:$D$339,2,FALSE)="Frau","w","m")</f>
        <v>w</v>
      </c>
      <c r="E227">
        <f>VLOOKUP($A227,Ergebnisse!$A$2:$C$285,3,FALSE)</f>
        <v>40</v>
      </c>
      <c r="F227">
        <f t="shared" si="7"/>
        <v>5</v>
      </c>
      <c r="G227">
        <f>VLOOKUP($A227,Ergebnisse!$A$2:$C$285,2,FALSE)</f>
        <v>66</v>
      </c>
      <c r="H227">
        <f t="shared" si="6"/>
        <v>3</v>
      </c>
    </row>
    <row r="228" spans="1:8" x14ac:dyDescent="0.2">
      <c r="A228">
        <v>803380</v>
      </c>
      <c r="B228" t="str">
        <f>VLOOKUP($A228,Namen!$A$2:$D$339,3,FALSE)</f>
        <v>Seidel</v>
      </c>
      <c r="C228" t="str">
        <f>VLOOKUP($A228,Namen!$A$2:$D$339,4,FALSE)</f>
        <v>Ganimete</v>
      </c>
      <c r="D228" t="str">
        <f>IF(VLOOKUP($A228,Namen!$A$2:$D$339,2,FALSE)="Frau","w","m")</f>
        <v>w</v>
      </c>
      <c r="E228">
        <f>VLOOKUP($A228,Ergebnisse!$A$2:$C$285,3,FALSE)</f>
        <v>14</v>
      </c>
      <c r="F228">
        <f t="shared" si="7"/>
        <v>5</v>
      </c>
      <c r="G228">
        <f>VLOOKUP($A228,Ergebnisse!$A$2:$C$285,2,FALSE)</f>
        <v>33</v>
      </c>
      <c r="H228">
        <f t="shared" si="6"/>
        <v>5</v>
      </c>
    </row>
    <row r="229" spans="1:8" x14ac:dyDescent="0.2">
      <c r="A229">
        <v>742789</v>
      </c>
      <c r="B229" t="str">
        <f>VLOOKUP($A229,Namen!$A$2:$D$339,3,FALSE)</f>
        <v>Shanmugendran</v>
      </c>
      <c r="C229" t="str">
        <f>VLOOKUP($A229,Namen!$A$2:$D$339,4,FALSE)</f>
        <v>Theresa</v>
      </c>
      <c r="D229" t="str">
        <f>IF(VLOOKUP($A229,Namen!$A$2:$D$339,2,FALSE)="Frau","w","m")</f>
        <v>w</v>
      </c>
      <c r="E229">
        <f>VLOOKUP($A229,Ergebnisse!$A$2:$C$285,3,FALSE)</f>
        <v>73</v>
      </c>
      <c r="F229">
        <f t="shared" si="7"/>
        <v>3</v>
      </c>
      <c r="G229">
        <f>VLOOKUP($A229,Ergebnisse!$A$2:$C$285,2,FALSE)</f>
        <v>83</v>
      </c>
      <c r="H229">
        <f t="shared" si="6"/>
        <v>2</v>
      </c>
    </row>
    <row r="230" spans="1:8" x14ac:dyDescent="0.2">
      <c r="A230">
        <v>466652</v>
      </c>
      <c r="B230" t="str">
        <f>VLOOKUP($A230,Namen!$A$2:$D$339,3,FALSE)</f>
        <v>Shi</v>
      </c>
      <c r="C230" t="str">
        <f>VLOOKUP($A230,Namen!$A$2:$D$339,4,FALSE)</f>
        <v>Elena</v>
      </c>
      <c r="D230" t="str">
        <f>IF(VLOOKUP($A230,Namen!$A$2:$D$339,2,FALSE)="Frau","w","m")</f>
        <v>w</v>
      </c>
      <c r="E230">
        <f>VLOOKUP($A230,Ergebnisse!$A$2:$C$285,3,FALSE)</f>
        <v>83</v>
      </c>
      <c r="F230">
        <f t="shared" si="7"/>
        <v>2</v>
      </c>
      <c r="G230">
        <f>VLOOKUP($A230,Ergebnisse!$A$2:$C$285,2,FALSE)</f>
        <v>95</v>
      </c>
      <c r="H230">
        <f t="shared" si="6"/>
        <v>1</v>
      </c>
    </row>
    <row r="231" spans="1:8" x14ac:dyDescent="0.2">
      <c r="A231">
        <v>542091</v>
      </c>
      <c r="B231" t="str">
        <f>VLOOKUP($A231,Namen!$A$2:$D$339,3,FALSE)</f>
        <v>Sidi Aly El Hachimi</v>
      </c>
      <c r="C231" t="str">
        <f>VLOOKUP($A231,Namen!$A$2:$D$339,4,FALSE)</f>
        <v xml:space="preserve">Georg </v>
      </c>
      <c r="D231" t="str">
        <f>IF(VLOOKUP($A231,Namen!$A$2:$D$339,2,FALSE)="Frau","w","m")</f>
        <v>m</v>
      </c>
      <c r="E231">
        <f>VLOOKUP($A231,Ergebnisse!$A$2:$C$285,3,FALSE)</f>
        <v>20</v>
      </c>
      <c r="F231">
        <f t="shared" si="7"/>
        <v>5</v>
      </c>
      <c r="G231">
        <f>VLOOKUP($A231,Ergebnisse!$A$2:$C$285,2,FALSE)</f>
        <v>49</v>
      </c>
      <c r="H231">
        <f t="shared" si="6"/>
        <v>5</v>
      </c>
    </row>
    <row r="232" spans="1:8" x14ac:dyDescent="0.2">
      <c r="A232">
        <v>409966</v>
      </c>
      <c r="B232" t="str">
        <f>VLOOKUP($A232,Namen!$A$2:$D$339,3,FALSE)</f>
        <v>Sieber</v>
      </c>
      <c r="C232" t="str">
        <f>VLOOKUP($A232,Namen!$A$2:$D$339,4,FALSE)</f>
        <v>Josef</v>
      </c>
      <c r="D232" t="str">
        <f>IF(VLOOKUP($A232,Namen!$A$2:$D$339,2,FALSE)="Frau","w","m")</f>
        <v>m</v>
      </c>
      <c r="E232">
        <f>VLOOKUP($A232,Ergebnisse!$A$2:$C$285,3,FALSE)</f>
        <v>68</v>
      </c>
      <c r="F232">
        <f t="shared" si="7"/>
        <v>3</v>
      </c>
      <c r="G232">
        <f>VLOOKUP($A232,Ergebnisse!$A$2:$C$285,2,FALSE)</f>
        <v>82</v>
      </c>
      <c r="H232">
        <f t="shared" si="6"/>
        <v>2</v>
      </c>
    </row>
    <row r="233" spans="1:8" x14ac:dyDescent="0.2">
      <c r="A233">
        <v>299149</v>
      </c>
      <c r="B233" t="str">
        <f>VLOOKUP($A233,Namen!$A$2:$D$339,3,FALSE)</f>
        <v>Simon</v>
      </c>
      <c r="C233" t="str">
        <f>VLOOKUP($A233,Namen!$A$2:$D$339,4,FALSE)</f>
        <v>Ingrid</v>
      </c>
      <c r="D233" t="str">
        <f>IF(VLOOKUP($A233,Namen!$A$2:$D$339,2,FALSE)="Frau","w","m")</f>
        <v>w</v>
      </c>
      <c r="E233">
        <f>VLOOKUP($A233,Ergebnisse!$A$2:$C$285,3,FALSE)</f>
        <v>65</v>
      </c>
      <c r="F233">
        <f t="shared" si="7"/>
        <v>3</v>
      </c>
      <c r="G233">
        <f>VLOOKUP($A233,Ergebnisse!$A$2:$C$285,2,FALSE)</f>
        <v>76</v>
      </c>
      <c r="H233">
        <f t="shared" si="6"/>
        <v>2</v>
      </c>
    </row>
    <row r="234" spans="1:8" x14ac:dyDescent="0.2">
      <c r="A234">
        <v>967387</v>
      </c>
      <c r="B234" t="str">
        <f>VLOOKUP($A234,Namen!$A$2:$D$339,3,FALSE)</f>
        <v>Sohler</v>
      </c>
      <c r="C234" t="str">
        <f>VLOOKUP($A234,Namen!$A$2:$D$339,4,FALSE)</f>
        <v>Martina</v>
      </c>
      <c r="D234" t="str">
        <f>IF(VLOOKUP($A234,Namen!$A$2:$D$339,2,FALSE)="Frau","w","m")</f>
        <v>w</v>
      </c>
      <c r="E234">
        <f>VLOOKUP($A234,Ergebnisse!$A$2:$C$285,3,FALSE)</f>
        <v>39</v>
      </c>
      <c r="F234">
        <f t="shared" si="7"/>
        <v>5</v>
      </c>
      <c r="G234">
        <f>VLOOKUP($A234,Ergebnisse!$A$2:$C$285,2,FALSE)</f>
        <v>58</v>
      </c>
      <c r="H234">
        <f t="shared" si="6"/>
        <v>4</v>
      </c>
    </row>
    <row r="235" spans="1:8" x14ac:dyDescent="0.2">
      <c r="A235">
        <v>273492</v>
      </c>
      <c r="B235" t="str">
        <f>VLOOKUP($A235,Namen!$A$2:$D$339,3,FALSE)</f>
        <v>Sokoli</v>
      </c>
      <c r="C235" t="str">
        <f>VLOOKUP($A235,Namen!$A$2:$D$339,4,FALSE)</f>
        <v>Asen</v>
      </c>
      <c r="D235" t="str">
        <f>IF(VLOOKUP($A235,Namen!$A$2:$D$339,2,FALSE)="Frau","w","m")</f>
        <v>m</v>
      </c>
      <c r="E235">
        <f>VLOOKUP($A235,Ergebnisse!$A$2:$C$285,3,FALSE)</f>
        <v>88</v>
      </c>
      <c r="F235">
        <f t="shared" si="7"/>
        <v>1</v>
      </c>
      <c r="G235">
        <f>VLOOKUP($A235,Ergebnisse!$A$2:$C$285,2,FALSE)</f>
        <v>100</v>
      </c>
      <c r="H235">
        <f t="shared" si="6"/>
        <v>1</v>
      </c>
    </row>
    <row r="236" spans="1:8" x14ac:dyDescent="0.2">
      <c r="A236">
        <v>633166</v>
      </c>
      <c r="B236" t="str">
        <f>VLOOKUP($A236,Namen!$A$2:$D$339,3,FALSE)</f>
        <v>Solnier</v>
      </c>
      <c r="C236" t="str">
        <f>VLOOKUP($A236,Namen!$A$2:$D$339,4,FALSE)</f>
        <v xml:space="preserve">Adrian </v>
      </c>
      <c r="D236" t="str">
        <f>IF(VLOOKUP($A236,Namen!$A$2:$D$339,2,FALSE)="Frau","w","m")</f>
        <v>m</v>
      </c>
      <c r="E236">
        <f>VLOOKUP($A236,Ergebnisse!$A$2:$C$285,3,FALSE)</f>
        <v>32</v>
      </c>
      <c r="F236">
        <f t="shared" si="7"/>
        <v>5</v>
      </c>
      <c r="G236">
        <f>VLOOKUP($A236,Ergebnisse!$A$2:$C$285,2,FALSE)</f>
        <v>60</v>
      </c>
      <c r="H236">
        <f t="shared" si="6"/>
        <v>4</v>
      </c>
    </row>
    <row r="237" spans="1:8" x14ac:dyDescent="0.2">
      <c r="A237">
        <v>786083</v>
      </c>
      <c r="B237" t="str">
        <f>VLOOKUP($A237,Namen!$A$2:$D$339,3,FALSE)</f>
        <v>Solovyeva</v>
      </c>
      <c r="C237" t="str">
        <f>VLOOKUP($A237,Namen!$A$2:$D$339,4,FALSE)</f>
        <v>Florian</v>
      </c>
      <c r="D237" t="str">
        <f>IF(VLOOKUP($A237,Namen!$A$2:$D$339,2,FALSE)="Frau","w","m")</f>
        <v>m</v>
      </c>
      <c r="E237">
        <f>VLOOKUP($A237,Ergebnisse!$A$2:$C$285,3,FALSE)</f>
        <v>55</v>
      </c>
      <c r="F237">
        <f t="shared" si="7"/>
        <v>4</v>
      </c>
      <c r="G237">
        <f>VLOOKUP($A237,Ergebnisse!$A$2:$C$285,2,FALSE)</f>
        <v>67</v>
      </c>
      <c r="H237">
        <f t="shared" si="6"/>
        <v>3</v>
      </c>
    </row>
    <row r="238" spans="1:8" x14ac:dyDescent="0.2">
      <c r="A238">
        <v>928702</v>
      </c>
      <c r="B238" t="str">
        <f>VLOOKUP($A238,Namen!$A$2:$D$339,3,FALSE)</f>
        <v>Stark</v>
      </c>
      <c r="C238" t="str">
        <f>VLOOKUP($A238,Namen!$A$2:$D$339,4,FALSE)</f>
        <v>Janina</v>
      </c>
      <c r="D238" t="str">
        <f>IF(VLOOKUP($A238,Namen!$A$2:$D$339,2,FALSE)="Frau","w","m")</f>
        <v>w</v>
      </c>
      <c r="E238">
        <f>VLOOKUP($A238,Ergebnisse!$A$2:$C$285,3,FALSE)</f>
        <v>20</v>
      </c>
      <c r="F238">
        <f t="shared" si="7"/>
        <v>5</v>
      </c>
      <c r="G238">
        <f>VLOOKUP($A238,Ergebnisse!$A$2:$C$285,2,FALSE)</f>
        <v>44</v>
      </c>
      <c r="H238">
        <f t="shared" si="6"/>
        <v>5</v>
      </c>
    </row>
    <row r="239" spans="1:8" x14ac:dyDescent="0.2">
      <c r="A239">
        <v>389610</v>
      </c>
      <c r="B239" t="str">
        <f>VLOOKUP($A239,Namen!$A$2:$D$339,3,FALSE)</f>
        <v>Steinegger</v>
      </c>
      <c r="C239" t="str">
        <f>VLOOKUP($A239,Namen!$A$2:$D$339,4,FALSE)</f>
        <v>Gerhard</v>
      </c>
      <c r="D239" t="str">
        <f>IF(VLOOKUP($A239,Namen!$A$2:$D$339,2,FALSE)="Frau","w","m")</f>
        <v>m</v>
      </c>
      <c r="E239">
        <f>VLOOKUP($A239,Ergebnisse!$A$2:$C$285,3,FALSE)</f>
        <v>41</v>
      </c>
      <c r="F239">
        <f t="shared" si="7"/>
        <v>5</v>
      </c>
      <c r="G239">
        <f>VLOOKUP($A239,Ergebnisse!$A$2:$C$285,2,FALSE)</f>
        <v>71</v>
      </c>
      <c r="H239">
        <f t="shared" si="6"/>
        <v>3</v>
      </c>
    </row>
    <row r="240" spans="1:8" x14ac:dyDescent="0.2">
      <c r="A240">
        <v>103942</v>
      </c>
      <c r="B240" t="str">
        <f>VLOOKUP($A240,Namen!$A$2:$D$339,3,FALSE)</f>
        <v>Stelli</v>
      </c>
      <c r="C240" t="str">
        <f>VLOOKUP($A240,Namen!$A$2:$D$339,4,FALSE)</f>
        <v>Markus</v>
      </c>
      <c r="D240" t="str">
        <f>IF(VLOOKUP($A240,Namen!$A$2:$D$339,2,FALSE)="Frau","w","m")</f>
        <v>m</v>
      </c>
      <c r="E240">
        <f>VLOOKUP($A240,Ergebnisse!$A$2:$C$285,3,FALSE)</f>
        <v>47</v>
      </c>
      <c r="F240">
        <f t="shared" si="7"/>
        <v>5</v>
      </c>
      <c r="G240">
        <f>VLOOKUP($A240,Ergebnisse!$A$2:$C$285,2,FALSE)</f>
        <v>69</v>
      </c>
      <c r="H240">
        <f t="shared" si="6"/>
        <v>3</v>
      </c>
    </row>
    <row r="241" spans="1:8" x14ac:dyDescent="0.2">
      <c r="A241">
        <v>292366</v>
      </c>
      <c r="B241" t="str">
        <f>VLOOKUP($A241,Namen!$A$2:$D$339,3,FALSE)</f>
        <v>Stitzl</v>
      </c>
      <c r="C241" t="str">
        <f>VLOOKUP($A241,Namen!$A$2:$D$339,4,FALSE)</f>
        <v>Paul</v>
      </c>
      <c r="D241" t="str">
        <f>IF(VLOOKUP($A241,Namen!$A$2:$D$339,2,FALSE)="Frau","w","m")</f>
        <v>m</v>
      </c>
      <c r="E241">
        <f>VLOOKUP($A241,Ergebnisse!$A$2:$C$285,3,FALSE)</f>
        <v>74</v>
      </c>
      <c r="F241">
        <f t="shared" si="7"/>
        <v>2</v>
      </c>
      <c r="G241">
        <f>VLOOKUP($A241,Ergebnisse!$A$2:$C$285,2,FALSE)</f>
        <v>95</v>
      </c>
      <c r="H241">
        <f t="shared" si="6"/>
        <v>1</v>
      </c>
    </row>
    <row r="242" spans="1:8" x14ac:dyDescent="0.2">
      <c r="A242">
        <v>307205</v>
      </c>
      <c r="B242" t="str">
        <f>VLOOKUP($A242,Namen!$A$2:$D$339,3,FALSE)</f>
        <v>Stoyanov</v>
      </c>
      <c r="C242" t="str">
        <f>VLOOKUP($A242,Namen!$A$2:$D$339,4,FALSE)</f>
        <v>Deniza</v>
      </c>
      <c r="D242" t="str">
        <f>IF(VLOOKUP($A242,Namen!$A$2:$D$339,2,FALSE)="Frau","w","m")</f>
        <v>w</v>
      </c>
      <c r="E242">
        <f>VLOOKUP($A242,Ergebnisse!$A$2:$C$285,3,FALSE)</f>
        <v>33</v>
      </c>
      <c r="F242">
        <f t="shared" si="7"/>
        <v>5</v>
      </c>
      <c r="G242">
        <f>VLOOKUP($A242,Ergebnisse!$A$2:$C$285,2,FALSE)</f>
        <v>93</v>
      </c>
      <c r="H242">
        <f t="shared" si="6"/>
        <v>1</v>
      </c>
    </row>
    <row r="243" spans="1:8" x14ac:dyDescent="0.2">
      <c r="A243">
        <v>708970</v>
      </c>
      <c r="B243" t="str">
        <f>VLOOKUP($A243,Namen!$A$2:$D$339,3,FALSE)</f>
        <v>Strassburger</v>
      </c>
      <c r="C243" t="str">
        <f>VLOOKUP($A243,Namen!$A$2:$D$339,4,FALSE)</f>
        <v>Ebru</v>
      </c>
      <c r="D243" t="str">
        <f>IF(VLOOKUP($A243,Namen!$A$2:$D$339,2,FALSE)="Frau","w","m")</f>
        <v>m</v>
      </c>
      <c r="E243">
        <f>VLOOKUP($A243,Ergebnisse!$A$2:$C$285,3,FALSE)</f>
        <v>16</v>
      </c>
      <c r="F243">
        <f t="shared" si="7"/>
        <v>5</v>
      </c>
      <c r="G243">
        <f>VLOOKUP($A243,Ergebnisse!$A$2:$C$285,2,FALSE)</f>
        <v>40</v>
      </c>
      <c r="H243">
        <f t="shared" si="6"/>
        <v>5</v>
      </c>
    </row>
    <row r="244" spans="1:8" x14ac:dyDescent="0.2">
      <c r="A244">
        <v>258659</v>
      </c>
      <c r="B244" t="str">
        <f>VLOOKUP($A244,Namen!$A$2:$D$339,3,FALSE)</f>
        <v>Streit</v>
      </c>
      <c r="C244" t="str">
        <f>VLOOKUP($A244,Namen!$A$2:$D$339,4,FALSE)</f>
        <v>Nam</v>
      </c>
      <c r="D244" t="str">
        <f>IF(VLOOKUP($A244,Namen!$A$2:$D$339,2,FALSE)="Frau","w","m")</f>
        <v>m</v>
      </c>
      <c r="E244">
        <f>VLOOKUP($A244,Ergebnisse!$A$2:$C$285,3,FALSE)</f>
        <v>7</v>
      </c>
      <c r="F244">
        <f t="shared" si="7"/>
        <v>5</v>
      </c>
      <c r="G244">
        <f>VLOOKUP($A244,Ergebnisse!$A$2:$C$285,2,FALSE)</f>
        <v>35</v>
      </c>
      <c r="H244">
        <f t="shared" si="6"/>
        <v>5</v>
      </c>
    </row>
    <row r="245" spans="1:8" x14ac:dyDescent="0.2">
      <c r="A245">
        <v>889230</v>
      </c>
      <c r="B245" t="str">
        <f>VLOOKUP($A245,Namen!$A$2:$D$339,3,FALSE)</f>
        <v>Strunk</v>
      </c>
      <c r="C245" t="str">
        <f>VLOOKUP($A245,Namen!$A$2:$D$339,4,FALSE)</f>
        <v>Peter</v>
      </c>
      <c r="D245" t="str">
        <f>IF(VLOOKUP($A245,Namen!$A$2:$D$339,2,FALSE)="Frau","w","m")</f>
        <v>m</v>
      </c>
      <c r="E245">
        <f>VLOOKUP($A245,Ergebnisse!$A$2:$C$285,3,FALSE)</f>
        <v>15</v>
      </c>
      <c r="F245">
        <f t="shared" si="7"/>
        <v>5</v>
      </c>
      <c r="G245">
        <f>VLOOKUP($A245,Ergebnisse!$A$2:$C$285,2,FALSE)</f>
        <v>93</v>
      </c>
      <c r="H245">
        <f t="shared" si="6"/>
        <v>1</v>
      </c>
    </row>
    <row r="246" spans="1:8" x14ac:dyDescent="0.2">
      <c r="A246">
        <v>446741</v>
      </c>
      <c r="B246" t="str">
        <f>VLOOKUP($A246,Namen!$A$2:$D$339,3,FALSE)</f>
        <v>Stuffer</v>
      </c>
      <c r="C246" t="str">
        <f>VLOOKUP($A246,Namen!$A$2:$D$339,4,FALSE)</f>
        <v>Robert</v>
      </c>
      <c r="D246" t="str">
        <f>IF(VLOOKUP($A246,Namen!$A$2:$D$339,2,FALSE)="Frau","w","m")</f>
        <v>m</v>
      </c>
      <c r="E246">
        <f>VLOOKUP($A246,Ergebnisse!$A$2:$C$285,3,FALSE)</f>
        <v>50</v>
      </c>
      <c r="F246">
        <f t="shared" si="7"/>
        <v>4</v>
      </c>
      <c r="G246">
        <f>VLOOKUP($A246,Ergebnisse!$A$2:$C$285,2,FALSE)</f>
        <v>69</v>
      </c>
      <c r="H246">
        <f t="shared" si="6"/>
        <v>3</v>
      </c>
    </row>
    <row r="247" spans="1:8" x14ac:dyDescent="0.2">
      <c r="A247">
        <v>741150</v>
      </c>
      <c r="B247" t="str">
        <f>VLOOKUP($A247,Namen!$A$2:$D$339,3,FALSE)</f>
        <v>Taleb Ahmed</v>
      </c>
      <c r="C247" t="str">
        <f>VLOOKUP($A247,Namen!$A$2:$D$339,4,FALSE)</f>
        <v>Kristina</v>
      </c>
      <c r="D247" t="str">
        <f>IF(VLOOKUP($A247,Namen!$A$2:$D$339,2,FALSE)="Frau","w","m")</f>
        <v>w</v>
      </c>
      <c r="E247">
        <f>VLOOKUP($A247,Ergebnisse!$A$2:$C$285,3,FALSE)</f>
        <v>35</v>
      </c>
      <c r="F247">
        <f t="shared" si="7"/>
        <v>5</v>
      </c>
      <c r="G247">
        <f>VLOOKUP($A247,Ergebnisse!$A$2:$C$285,2,FALSE)</f>
        <v>99</v>
      </c>
      <c r="H247">
        <f t="shared" si="6"/>
        <v>1</v>
      </c>
    </row>
    <row r="248" spans="1:8" x14ac:dyDescent="0.2">
      <c r="A248">
        <v>637481</v>
      </c>
      <c r="B248" t="str">
        <f>VLOOKUP($A248,Namen!$A$2:$D$339,3,FALSE)</f>
        <v>Thaller</v>
      </c>
      <c r="C248" t="str">
        <f>VLOOKUP($A248,Namen!$A$2:$D$339,4,FALSE)</f>
        <v>Tim</v>
      </c>
      <c r="D248" t="str">
        <f>IF(VLOOKUP($A248,Namen!$A$2:$D$339,2,FALSE)="Frau","w","m")</f>
        <v>m</v>
      </c>
      <c r="E248">
        <f>VLOOKUP($A248,Ergebnisse!$A$2:$C$285,3,FALSE)</f>
        <v>52</v>
      </c>
      <c r="F248">
        <f t="shared" si="7"/>
        <v>4</v>
      </c>
      <c r="G248">
        <f>VLOOKUP($A248,Ergebnisse!$A$2:$C$285,2,FALSE)</f>
        <v>78</v>
      </c>
      <c r="H248">
        <f t="shared" si="6"/>
        <v>2</v>
      </c>
    </row>
    <row r="249" spans="1:8" x14ac:dyDescent="0.2">
      <c r="A249">
        <v>647423</v>
      </c>
      <c r="B249" t="str">
        <f>VLOOKUP($A249,Namen!$A$2:$D$339,3,FALSE)</f>
        <v>To</v>
      </c>
      <c r="C249" t="str">
        <f>VLOOKUP($A249,Namen!$A$2:$D$339,4,FALSE)</f>
        <v>David</v>
      </c>
      <c r="D249" t="str">
        <f>IF(VLOOKUP($A249,Namen!$A$2:$D$339,2,FALSE)="Frau","w","m")</f>
        <v>m</v>
      </c>
      <c r="E249">
        <f>VLOOKUP($A249,Ergebnisse!$A$2:$C$285,3,FALSE)</f>
        <v>70</v>
      </c>
      <c r="F249">
        <f t="shared" si="7"/>
        <v>3</v>
      </c>
      <c r="G249">
        <f>VLOOKUP($A249,Ergebnisse!$A$2:$C$285,2,FALSE)</f>
        <v>89</v>
      </c>
      <c r="H249">
        <f t="shared" si="6"/>
        <v>1</v>
      </c>
    </row>
    <row r="250" spans="1:8" x14ac:dyDescent="0.2">
      <c r="A250">
        <v>643037</v>
      </c>
      <c r="B250" t="str">
        <f>VLOOKUP($A250,Namen!$A$2:$D$339,3,FALSE)</f>
        <v>Topkac</v>
      </c>
      <c r="C250" t="str">
        <f>VLOOKUP($A250,Namen!$A$2:$D$339,4,FALSE)</f>
        <v>Thi Huyen Chi</v>
      </c>
      <c r="D250" t="str">
        <f>IF(VLOOKUP($A250,Namen!$A$2:$D$339,2,FALSE)="Frau","w","m")</f>
        <v>w</v>
      </c>
      <c r="E250">
        <f>VLOOKUP($A250,Ergebnisse!$A$2:$C$285,3,FALSE)</f>
        <v>3</v>
      </c>
      <c r="F250">
        <f t="shared" si="7"/>
        <v>5</v>
      </c>
      <c r="G250">
        <f>VLOOKUP($A250,Ergebnisse!$A$2:$C$285,2,FALSE)</f>
        <v>24</v>
      </c>
      <c r="H250">
        <f t="shared" si="6"/>
        <v>5</v>
      </c>
    </row>
    <row r="251" spans="1:8" x14ac:dyDescent="0.2">
      <c r="A251">
        <v>407265</v>
      </c>
      <c r="B251" t="str">
        <f>VLOOKUP($A251,Namen!$A$2:$D$339,3,FALSE)</f>
        <v>Trenkenschu</v>
      </c>
      <c r="C251" t="str">
        <f>VLOOKUP($A251,Namen!$A$2:$D$339,4,FALSE)</f>
        <v>Sebastian</v>
      </c>
      <c r="D251" t="str">
        <f>IF(VLOOKUP($A251,Namen!$A$2:$D$339,2,FALSE)="Frau","w","m")</f>
        <v>m</v>
      </c>
      <c r="E251">
        <f>VLOOKUP($A251,Ergebnisse!$A$2:$C$285,3,FALSE)</f>
        <v>48</v>
      </c>
      <c r="F251">
        <f t="shared" si="7"/>
        <v>5</v>
      </c>
      <c r="G251">
        <f>VLOOKUP($A251,Ergebnisse!$A$2:$C$285,2,FALSE)</f>
        <v>60</v>
      </c>
      <c r="H251">
        <f t="shared" si="6"/>
        <v>4</v>
      </c>
    </row>
    <row r="252" spans="1:8" x14ac:dyDescent="0.2">
      <c r="A252">
        <v>782752</v>
      </c>
      <c r="B252" t="str">
        <f>VLOOKUP($A252,Namen!$A$2:$D$339,3,FALSE)</f>
        <v>Tuncel</v>
      </c>
      <c r="C252" t="str">
        <f>VLOOKUP($A252,Namen!$A$2:$D$339,4,FALSE)</f>
        <v>Michael</v>
      </c>
      <c r="D252" t="str">
        <f>IF(VLOOKUP($A252,Namen!$A$2:$D$339,2,FALSE)="Frau","w","m")</f>
        <v>m</v>
      </c>
      <c r="E252">
        <f>VLOOKUP($A252,Ergebnisse!$A$2:$C$285,3,FALSE)</f>
        <v>30</v>
      </c>
      <c r="F252">
        <f t="shared" si="7"/>
        <v>5</v>
      </c>
      <c r="G252">
        <f>VLOOKUP($A252,Ergebnisse!$A$2:$C$285,2,FALSE)</f>
        <v>60</v>
      </c>
      <c r="H252">
        <f t="shared" si="6"/>
        <v>4</v>
      </c>
    </row>
    <row r="253" spans="1:8" x14ac:dyDescent="0.2">
      <c r="A253">
        <v>483959</v>
      </c>
      <c r="B253" t="str">
        <f>VLOOKUP($A253,Namen!$A$2:$D$339,3,FALSE)</f>
        <v>Tunk</v>
      </c>
      <c r="C253" t="str">
        <f>VLOOKUP($A253,Namen!$A$2:$D$339,4,FALSE)</f>
        <v>Nico</v>
      </c>
      <c r="D253" t="str">
        <f>IF(VLOOKUP($A253,Namen!$A$2:$D$339,2,FALSE)="Frau","w","m")</f>
        <v>m</v>
      </c>
      <c r="E253">
        <f>VLOOKUP($A253,Ergebnisse!$A$2:$C$285,3,FALSE)</f>
        <v>67</v>
      </c>
      <c r="F253">
        <f t="shared" si="7"/>
        <v>3</v>
      </c>
      <c r="G253">
        <f>VLOOKUP($A253,Ergebnisse!$A$2:$C$285,2,FALSE)</f>
        <v>87</v>
      </c>
      <c r="H253">
        <f t="shared" si="6"/>
        <v>1</v>
      </c>
    </row>
    <row r="254" spans="1:8" x14ac:dyDescent="0.2">
      <c r="A254">
        <v>188579</v>
      </c>
      <c r="B254" t="str">
        <f>VLOOKUP($A254,Namen!$A$2:$D$339,3,FALSE)</f>
        <v>Uebelacker</v>
      </c>
      <c r="C254" t="str">
        <f>VLOOKUP($A254,Namen!$A$2:$D$339,4,FALSE)</f>
        <v xml:space="preserve">Markus </v>
      </c>
      <c r="D254" t="str">
        <f>IF(VLOOKUP($A254,Namen!$A$2:$D$339,2,FALSE)="Frau","w","m")</f>
        <v>m</v>
      </c>
      <c r="E254">
        <f>VLOOKUP($A254,Ergebnisse!$A$2:$C$285,3,FALSE)</f>
        <v>61</v>
      </c>
      <c r="F254">
        <f t="shared" si="7"/>
        <v>4</v>
      </c>
      <c r="G254">
        <f>VLOOKUP($A254,Ergebnisse!$A$2:$C$285,2,FALSE)</f>
        <v>86</v>
      </c>
      <c r="H254">
        <f t="shared" si="6"/>
        <v>1</v>
      </c>
    </row>
    <row r="255" spans="1:8" x14ac:dyDescent="0.2">
      <c r="A255">
        <v>530538</v>
      </c>
      <c r="B255" t="str">
        <f>VLOOKUP($A255,Namen!$A$2:$D$339,3,FALSE)</f>
        <v>Unfug</v>
      </c>
      <c r="C255" t="str">
        <f>VLOOKUP($A255,Namen!$A$2:$D$339,4,FALSE)</f>
        <v>Lukas</v>
      </c>
      <c r="D255" t="str">
        <f>IF(VLOOKUP($A255,Namen!$A$2:$D$339,2,FALSE)="Frau","w","m")</f>
        <v>m</v>
      </c>
      <c r="E255">
        <f>VLOOKUP($A255,Ergebnisse!$A$2:$C$285,3,FALSE)</f>
        <v>12</v>
      </c>
      <c r="F255">
        <f t="shared" si="7"/>
        <v>5</v>
      </c>
      <c r="G255">
        <f>VLOOKUP($A255,Ergebnisse!$A$2:$C$285,2,FALSE)</f>
        <v>71</v>
      </c>
      <c r="H255">
        <f t="shared" si="6"/>
        <v>3</v>
      </c>
    </row>
    <row r="256" spans="1:8" x14ac:dyDescent="0.2">
      <c r="A256">
        <v>302320</v>
      </c>
      <c r="B256" t="str">
        <f>VLOOKUP($A256,Namen!$A$2:$D$339,3,FALSE)</f>
        <v>Unger</v>
      </c>
      <c r="C256" t="str">
        <f>VLOOKUP($A256,Namen!$A$2:$D$339,4,FALSE)</f>
        <v>Katharina</v>
      </c>
      <c r="D256" t="str">
        <f>IF(VLOOKUP($A256,Namen!$A$2:$D$339,2,FALSE)="Frau","w","m")</f>
        <v>w</v>
      </c>
      <c r="E256">
        <f>VLOOKUP($A256,Ergebnisse!$A$2:$C$285,3,FALSE)</f>
        <v>59</v>
      </c>
      <c r="F256">
        <f t="shared" si="7"/>
        <v>4</v>
      </c>
      <c r="G256">
        <f>VLOOKUP($A256,Ergebnisse!$A$2:$C$285,2,FALSE)</f>
        <v>80</v>
      </c>
      <c r="H256">
        <f t="shared" si="6"/>
        <v>2</v>
      </c>
    </row>
    <row r="257" spans="1:8" x14ac:dyDescent="0.2">
      <c r="A257">
        <v>688726</v>
      </c>
      <c r="B257" t="str">
        <f>VLOOKUP($A257,Namen!$A$2:$D$339,3,FALSE)</f>
        <v>Verachter</v>
      </c>
      <c r="C257" t="str">
        <f>VLOOKUP($A257,Namen!$A$2:$D$339,4,FALSE)</f>
        <v>Niklas</v>
      </c>
      <c r="D257" t="str">
        <f>IF(VLOOKUP($A257,Namen!$A$2:$D$339,2,FALSE)="Frau","w","m")</f>
        <v>m</v>
      </c>
      <c r="E257">
        <f>VLOOKUP($A257,Ergebnisse!$A$2:$C$285,3,FALSE)</f>
        <v>73</v>
      </c>
      <c r="F257">
        <f t="shared" si="7"/>
        <v>3</v>
      </c>
      <c r="G257">
        <f>VLOOKUP($A257,Ergebnisse!$A$2:$C$285,2,FALSE)</f>
        <v>88</v>
      </c>
      <c r="H257">
        <f t="shared" si="6"/>
        <v>1</v>
      </c>
    </row>
    <row r="258" spans="1:8" x14ac:dyDescent="0.2">
      <c r="A258">
        <v>980323</v>
      </c>
      <c r="B258" t="str">
        <f>VLOOKUP($A258,Namen!$A$2:$D$339,3,FALSE)</f>
        <v>Viefhaus</v>
      </c>
      <c r="C258" t="str">
        <f>VLOOKUP($A258,Namen!$A$2:$D$339,4,FALSE)</f>
        <v>Sonja</v>
      </c>
      <c r="D258" t="str">
        <f>IF(VLOOKUP($A258,Namen!$A$2:$D$339,2,FALSE)="Frau","w","m")</f>
        <v>w</v>
      </c>
      <c r="E258">
        <f>VLOOKUP($A258,Ergebnisse!$A$2:$C$285,3,FALSE)</f>
        <v>35</v>
      </c>
      <c r="F258">
        <f t="shared" si="7"/>
        <v>5</v>
      </c>
      <c r="G258">
        <f>VLOOKUP($A258,Ergebnisse!$A$2:$C$285,2,FALSE)</f>
        <v>53</v>
      </c>
      <c r="H258">
        <f t="shared" ref="H258:H281" si="8">VLOOKUP(G258,$J$41:$L$45,3,TRUE)</f>
        <v>4</v>
      </c>
    </row>
    <row r="259" spans="1:8" x14ac:dyDescent="0.2">
      <c r="A259">
        <v>963994</v>
      </c>
      <c r="B259" t="str">
        <f>VLOOKUP($A259,Namen!$A$2:$D$339,3,FALSE)</f>
        <v>Vu</v>
      </c>
      <c r="C259" t="str">
        <f>VLOOKUP($A259,Namen!$A$2:$D$339,4,FALSE)</f>
        <v>Maximilian</v>
      </c>
      <c r="D259" t="str">
        <f>IF(VLOOKUP($A259,Namen!$A$2:$D$339,2,FALSE)="Frau","w","m")</f>
        <v>m</v>
      </c>
      <c r="E259">
        <f>VLOOKUP($A259,Ergebnisse!$A$2:$C$285,3,FALSE)</f>
        <v>48</v>
      </c>
      <c r="F259">
        <f t="shared" ref="F259:F281" si="9">VLOOKUP(E259,J$41:L$45,3,TRUE)</f>
        <v>5</v>
      </c>
      <c r="G259">
        <f>VLOOKUP($A259,Ergebnisse!$A$2:$C$285,2,FALSE)</f>
        <v>60</v>
      </c>
      <c r="H259">
        <f t="shared" si="8"/>
        <v>4</v>
      </c>
    </row>
    <row r="260" spans="1:8" x14ac:dyDescent="0.2">
      <c r="A260">
        <v>799832</v>
      </c>
      <c r="B260" t="str">
        <f>VLOOKUP($A260,Namen!$A$2:$D$339,3,FALSE)</f>
        <v>Wallner</v>
      </c>
      <c r="C260" t="str">
        <f>VLOOKUP($A260,Namen!$A$2:$D$339,4,FALSE)</f>
        <v>Tobias</v>
      </c>
      <c r="D260" t="str">
        <f>IF(VLOOKUP($A260,Namen!$A$2:$D$339,2,FALSE)="Frau","w","m")</f>
        <v>m</v>
      </c>
      <c r="E260">
        <f>VLOOKUP($A260,Ergebnisse!$A$2:$C$285,3,FALSE)</f>
        <v>18</v>
      </c>
      <c r="F260">
        <f t="shared" si="9"/>
        <v>5</v>
      </c>
      <c r="G260">
        <f>VLOOKUP($A260,Ergebnisse!$A$2:$C$285,2,FALSE)</f>
        <v>42</v>
      </c>
      <c r="H260">
        <f t="shared" si="8"/>
        <v>5</v>
      </c>
    </row>
    <row r="261" spans="1:8" x14ac:dyDescent="0.2">
      <c r="A261">
        <v>893863</v>
      </c>
      <c r="B261" t="str">
        <f>VLOOKUP($A261,Namen!$A$2:$D$339,3,FALSE)</f>
        <v>Walter</v>
      </c>
      <c r="C261" t="str">
        <f>VLOOKUP($A261,Namen!$A$2:$D$339,4,FALSE)</f>
        <v xml:space="preserve">Jonas </v>
      </c>
      <c r="D261" t="str">
        <f>IF(VLOOKUP($A261,Namen!$A$2:$D$339,2,FALSE)="Frau","w","m")</f>
        <v>m</v>
      </c>
      <c r="E261">
        <f>VLOOKUP($A261,Ergebnisse!$A$2:$C$285,3,FALSE)</f>
        <v>76</v>
      </c>
      <c r="F261">
        <f t="shared" si="9"/>
        <v>2</v>
      </c>
      <c r="G261">
        <f>VLOOKUP($A261,Ergebnisse!$A$2:$C$285,2,FALSE)</f>
        <v>91</v>
      </c>
      <c r="H261">
        <f t="shared" si="8"/>
        <v>1</v>
      </c>
    </row>
    <row r="262" spans="1:8" x14ac:dyDescent="0.2">
      <c r="A262">
        <v>968335</v>
      </c>
      <c r="B262" t="str">
        <f>VLOOKUP($A262,Namen!$A$2:$D$339,3,FALSE)</f>
        <v>Waltes</v>
      </c>
      <c r="C262" t="str">
        <f>VLOOKUP($A262,Namen!$A$2:$D$339,4,FALSE)</f>
        <v>Victor</v>
      </c>
      <c r="D262" t="str">
        <f>IF(VLOOKUP($A262,Namen!$A$2:$D$339,2,FALSE)="Frau","w","m")</f>
        <v>m</v>
      </c>
      <c r="E262">
        <f>VLOOKUP($A262,Ergebnisse!$A$2:$C$285,3,FALSE)</f>
        <v>11</v>
      </c>
      <c r="F262">
        <f t="shared" si="9"/>
        <v>5</v>
      </c>
      <c r="G262">
        <f>VLOOKUP($A262,Ergebnisse!$A$2:$C$285,2,FALSE)</f>
        <v>37</v>
      </c>
      <c r="H262">
        <f t="shared" si="8"/>
        <v>5</v>
      </c>
    </row>
    <row r="263" spans="1:8" x14ac:dyDescent="0.2">
      <c r="A263">
        <v>556917</v>
      </c>
      <c r="B263" t="str">
        <f>VLOOKUP($A263,Namen!$A$2:$D$339,3,FALSE)</f>
        <v>Wastlhuber</v>
      </c>
      <c r="C263" t="str">
        <f>VLOOKUP($A263,Namen!$A$2:$D$339,4,FALSE)</f>
        <v>Sonay</v>
      </c>
      <c r="D263" t="str">
        <f>IF(VLOOKUP($A263,Namen!$A$2:$D$339,2,FALSE)="Frau","w","m")</f>
        <v>w</v>
      </c>
      <c r="E263">
        <f>VLOOKUP($A263,Ergebnisse!$A$2:$C$285,3,FALSE)</f>
        <v>60</v>
      </c>
      <c r="F263">
        <f t="shared" si="9"/>
        <v>4</v>
      </c>
      <c r="G263">
        <f>VLOOKUP($A263,Ergebnisse!$A$2:$C$285,2,FALSE)</f>
        <v>74</v>
      </c>
      <c r="H263">
        <f t="shared" si="8"/>
        <v>2</v>
      </c>
    </row>
    <row r="264" spans="1:8" x14ac:dyDescent="0.2">
      <c r="A264">
        <v>410840</v>
      </c>
      <c r="B264" t="str">
        <f>VLOOKUP($A264,Namen!$A$2:$D$339,3,FALSE)</f>
        <v>Weber</v>
      </c>
      <c r="C264" t="str">
        <f>VLOOKUP($A264,Namen!$A$2:$D$339,4,FALSE)</f>
        <v>Hlya</v>
      </c>
      <c r="D264" t="str">
        <f>IF(VLOOKUP($A264,Namen!$A$2:$D$339,2,FALSE)="Frau","w","m")</f>
        <v>w</v>
      </c>
      <c r="E264">
        <f>VLOOKUP($A264,Ergebnisse!$A$2:$C$285,3,FALSE)</f>
        <v>24</v>
      </c>
      <c r="F264">
        <f t="shared" si="9"/>
        <v>5</v>
      </c>
      <c r="G264">
        <f>VLOOKUP($A264,Ergebnisse!$A$2:$C$285,2,FALSE)</f>
        <v>98</v>
      </c>
      <c r="H264">
        <f t="shared" si="8"/>
        <v>1</v>
      </c>
    </row>
    <row r="265" spans="1:8" x14ac:dyDescent="0.2">
      <c r="A265">
        <v>470430</v>
      </c>
      <c r="B265" t="str">
        <f>VLOOKUP($A265,Namen!$A$2:$D$339,3,FALSE)</f>
        <v>Weisenbacher</v>
      </c>
      <c r="C265" t="str">
        <f>VLOOKUP($A265,Namen!$A$2:$D$339,4,FALSE)</f>
        <v>Marinus</v>
      </c>
      <c r="D265" t="str">
        <f>IF(VLOOKUP($A265,Namen!$A$2:$D$339,2,FALSE)="Frau","w","m")</f>
        <v>m</v>
      </c>
      <c r="E265">
        <f>VLOOKUP($A265,Ergebnisse!$A$2:$C$285,3,FALSE)</f>
        <v>41</v>
      </c>
      <c r="F265">
        <f t="shared" si="9"/>
        <v>5</v>
      </c>
      <c r="G265">
        <f>VLOOKUP($A265,Ergebnisse!$A$2:$C$285,2,FALSE)</f>
        <v>71</v>
      </c>
      <c r="H265">
        <f t="shared" si="8"/>
        <v>3</v>
      </c>
    </row>
    <row r="266" spans="1:8" x14ac:dyDescent="0.2">
      <c r="A266">
        <v>459587</v>
      </c>
      <c r="B266" t="str">
        <f>VLOOKUP($A266,Namen!$A$2:$D$339,3,FALSE)</f>
        <v>Welte</v>
      </c>
      <c r="C266" t="str">
        <f>VLOOKUP($A266,Namen!$A$2:$D$339,4,FALSE)</f>
        <v>Kristina</v>
      </c>
      <c r="D266" t="str">
        <f>IF(VLOOKUP($A266,Namen!$A$2:$D$339,2,FALSE)="Frau","w","m")</f>
        <v>w</v>
      </c>
      <c r="E266">
        <f>VLOOKUP($A266,Ergebnisse!$A$2:$C$285,3,FALSE)</f>
        <v>43</v>
      </c>
      <c r="F266">
        <f t="shared" si="9"/>
        <v>5</v>
      </c>
      <c r="G266">
        <f>VLOOKUP($A266,Ergebnisse!$A$2:$C$285,2,FALSE)</f>
        <v>71</v>
      </c>
      <c r="H266">
        <f t="shared" si="8"/>
        <v>3</v>
      </c>
    </row>
    <row r="267" spans="1:8" x14ac:dyDescent="0.2">
      <c r="A267">
        <v>486464</v>
      </c>
      <c r="B267" t="str">
        <f>VLOOKUP($A267,Namen!$A$2:$D$339,3,FALSE)</f>
        <v>Wiesmayer</v>
      </c>
      <c r="C267" t="str">
        <f>VLOOKUP($A267,Namen!$A$2:$D$339,4,FALSE)</f>
        <v>Christoph</v>
      </c>
      <c r="D267" t="str">
        <f>IF(VLOOKUP($A267,Namen!$A$2:$D$339,2,FALSE)="Frau","w","m")</f>
        <v>m</v>
      </c>
      <c r="E267">
        <f>VLOOKUP($A267,Ergebnisse!$A$2:$C$285,3,FALSE)</f>
        <v>15</v>
      </c>
      <c r="F267">
        <f t="shared" si="9"/>
        <v>5</v>
      </c>
      <c r="G267">
        <f>VLOOKUP($A267,Ergebnisse!$A$2:$C$285,2,FALSE)</f>
        <v>39</v>
      </c>
      <c r="H267">
        <f t="shared" si="8"/>
        <v>5</v>
      </c>
    </row>
    <row r="268" spans="1:8" x14ac:dyDescent="0.2">
      <c r="A268">
        <v>840675</v>
      </c>
      <c r="B268" t="str">
        <f>VLOOKUP($A268,Namen!$A$2:$D$339,3,FALSE)</f>
        <v>Wild</v>
      </c>
      <c r="C268" t="str">
        <f>VLOOKUP($A268,Namen!$A$2:$D$339,4,FALSE)</f>
        <v>Monika</v>
      </c>
      <c r="D268" t="str">
        <f>IF(VLOOKUP($A268,Namen!$A$2:$D$339,2,FALSE)="Frau","w","m")</f>
        <v>w</v>
      </c>
      <c r="E268">
        <f>VLOOKUP($A268,Ergebnisse!$A$2:$C$285,3,FALSE)</f>
        <v>60</v>
      </c>
      <c r="F268">
        <f t="shared" si="9"/>
        <v>4</v>
      </c>
      <c r="G268">
        <f>VLOOKUP($A268,Ergebnisse!$A$2:$C$285,2,FALSE)</f>
        <v>74</v>
      </c>
      <c r="H268">
        <f t="shared" si="8"/>
        <v>2</v>
      </c>
    </row>
    <row r="269" spans="1:8" x14ac:dyDescent="0.2">
      <c r="A269">
        <v>643271</v>
      </c>
      <c r="B269" t="str">
        <f>VLOOKUP($A269,Namen!$A$2:$D$339,3,FALSE)</f>
        <v>Wilder</v>
      </c>
      <c r="C269" t="str">
        <f>VLOOKUP($A269,Namen!$A$2:$D$339,4,FALSE)</f>
        <v>Franz</v>
      </c>
      <c r="D269" t="str">
        <f>IF(VLOOKUP($A269,Namen!$A$2:$D$339,2,FALSE)="Frau","w","m")</f>
        <v>m</v>
      </c>
      <c r="E269">
        <f>VLOOKUP($A269,Ergebnisse!$A$2:$C$285,3,FALSE)</f>
        <v>53</v>
      </c>
      <c r="F269">
        <f t="shared" si="9"/>
        <v>4</v>
      </c>
      <c r="G269">
        <f>VLOOKUP($A269,Ergebnisse!$A$2:$C$285,2,FALSE)</f>
        <v>67</v>
      </c>
      <c r="H269">
        <f t="shared" si="8"/>
        <v>3</v>
      </c>
    </row>
    <row r="270" spans="1:8" x14ac:dyDescent="0.2">
      <c r="A270">
        <v>291466</v>
      </c>
      <c r="B270" t="str">
        <f>VLOOKUP($A270,Namen!$A$2:$D$339,3,FALSE)</f>
        <v>Wolf</v>
      </c>
      <c r="C270" t="str">
        <f>VLOOKUP($A270,Namen!$A$2:$D$339,4,FALSE)</f>
        <v>Rita</v>
      </c>
      <c r="D270" t="str">
        <f>IF(VLOOKUP($A270,Namen!$A$2:$D$339,2,FALSE)="Frau","w","m")</f>
        <v>w</v>
      </c>
      <c r="E270">
        <f>VLOOKUP($A270,Ergebnisse!$A$2:$C$285,3,FALSE)</f>
        <v>40</v>
      </c>
      <c r="F270">
        <f t="shared" si="9"/>
        <v>5</v>
      </c>
      <c r="G270">
        <f>VLOOKUP($A270,Ergebnisse!$A$2:$C$285,2,FALSE)</f>
        <v>67</v>
      </c>
      <c r="H270">
        <f t="shared" si="8"/>
        <v>3</v>
      </c>
    </row>
    <row r="271" spans="1:8" x14ac:dyDescent="0.2">
      <c r="A271">
        <v>524107</v>
      </c>
      <c r="B271" t="str">
        <f>VLOOKUP($A271,Namen!$A$2:$D$339,3,FALSE)</f>
        <v>Wulf</v>
      </c>
      <c r="C271" t="str">
        <f>VLOOKUP($A271,Namen!$A$2:$D$339,4,FALSE)</f>
        <v>Christa</v>
      </c>
      <c r="D271" t="str">
        <f>IF(VLOOKUP($A271,Namen!$A$2:$D$339,2,FALSE)="Frau","w","m")</f>
        <v>w</v>
      </c>
      <c r="E271">
        <f>VLOOKUP($A271,Ergebnisse!$A$2:$C$285,3,FALSE)</f>
        <v>39</v>
      </c>
      <c r="F271">
        <f t="shared" si="9"/>
        <v>5</v>
      </c>
      <c r="G271">
        <f>VLOOKUP($A271,Ergebnisse!$A$2:$C$285,2,FALSE)</f>
        <v>66</v>
      </c>
      <c r="H271">
        <f t="shared" si="8"/>
        <v>3</v>
      </c>
    </row>
    <row r="272" spans="1:8" x14ac:dyDescent="0.2">
      <c r="A272">
        <v>295873</v>
      </c>
      <c r="B272" t="str">
        <f>VLOOKUP($A272,Namen!$A$2:$D$339,3,FALSE)</f>
        <v>Yesil</v>
      </c>
      <c r="C272" t="str">
        <f>VLOOKUP($A272,Namen!$A$2:$D$339,4,FALSE)</f>
        <v>Viktor</v>
      </c>
      <c r="D272" t="str">
        <f>IF(VLOOKUP($A272,Namen!$A$2:$D$339,2,FALSE)="Frau","w","m")</f>
        <v>m</v>
      </c>
      <c r="E272">
        <f>VLOOKUP($A272,Ergebnisse!$A$2:$C$285,3,FALSE)</f>
        <v>72</v>
      </c>
      <c r="F272">
        <f t="shared" si="9"/>
        <v>3</v>
      </c>
      <c r="G272">
        <f>VLOOKUP($A272,Ergebnisse!$A$2:$C$285,2,FALSE)</f>
        <v>84</v>
      </c>
      <c r="H272">
        <f t="shared" si="8"/>
        <v>2</v>
      </c>
    </row>
    <row r="273" spans="1:8" x14ac:dyDescent="0.2">
      <c r="A273">
        <v>754682</v>
      </c>
      <c r="B273" t="str">
        <f>VLOOKUP($A273,Namen!$A$2:$D$339,3,FALSE)</f>
        <v>Zeisig</v>
      </c>
      <c r="C273" t="str">
        <f>VLOOKUP($A273,Namen!$A$2:$D$339,4,FALSE)</f>
        <v>Gerhard</v>
      </c>
      <c r="D273" t="str">
        <f>IF(VLOOKUP($A273,Namen!$A$2:$D$339,2,FALSE)="Frau","w","m")</f>
        <v>m</v>
      </c>
      <c r="E273">
        <f>VLOOKUP($A273,Ergebnisse!$A$2:$C$285,3,FALSE)</f>
        <v>37</v>
      </c>
      <c r="F273">
        <f t="shared" si="9"/>
        <v>5</v>
      </c>
      <c r="G273">
        <f>VLOOKUP($A273,Ergebnisse!$A$2:$C$285,2,FALSE)</f>
        <v>71</v>
      </c>
      <c r="H273">
        <f t="shared" si="8"/>
        <v>3</v>
      </c>
    </row>
    <row r="274" spans="1:8" x14ac:dyDescent="0.2">
      <c r="A274">
        <v>242728</v>
      </c>
      <c r="B274" t="str">
        <f>VLOOKUP($A274,Namen!$A$2:$D$339,3,FALSE)</f>
        <v>Zheng</v>
      </c>
      <c r="C274" t="str">
        <f>VLOOKUP($A274,Namen!$A$2:$D$339,4,FALSE)</f>
        <v>Robert</v>
      </c>
      <c r="D274" t="str">
        <f>IF(VLOOKUP($A274,Namen!$A$2:$D$339,2,FALSE)="Frau","w","m")</f>
        <v>m</v>
      </c>
      <c r="E274">
        <f>VLOOKUP($A274,Ergebnisse!$A$2:$C$285,3,FALSE)</f>
        <v>42</v>
      </c>
      <c r="F274">
        <f t="shared" si="9"/>
        <v>5</v>
      </c>
      <c r="G274">
        <f>VLOOKUP($A274,Ergebnisse!$A$2:$C$285,2,FALSE)</f>
        <v>62</v>
      </c>
      <c r="H274">
        <f t="shared" si="8"/>
        <v>3</v>
      </c>
    </row>
    <row r="275" spans="1:8" x14ac:dyDescent="0.2">
      <c r="A275">
        <v>751308</v>
      </c>
      <c r="B275" t="str">
        <f>VLOOKUP($A275,Namen!$A$2:$D$339,3,FALSE)</f>
        <v>Ziegenhagel</v>
      </c>
      <c r="C275" t="str">
        <f>VLOOKUP($A275,Namen!$A$2:$D$339,4,FALSE)</f>
        <v>Eva</v>
      </c>
      <c r="D275" t="str">
        <f>IF(VLOOKUP($A275,Namen!$A$2:$D$339,2,FALSE)="Frau","w","m")</f>
        <v>w</v>
      </c>
      <c r="E275">
        <f>VLOOKUP($A275,Ergebnisse!$A$2:$C$285,3,FALSE)</f>
        <v>57</v>
      </c>
      <c r="F275">
        <f t="shared" si="9"/>
        <v>4</v>
      </c>
      <c r="G275">
        <f>VLOOKUP($A275,Ergebnisse!$A$2:$C$285,2,FALSE)</f>
        <v>68</v>
      </c>
      <c r="H275">
        <f t="shared" si="8"/>
        <v>3</v>
      </c>
    </row>
    <row r="276" spans="1:8" x14ac:dyDescent="0.2">
      <c r="A276">
        <v>849611</v>
      </c>
      <c r="B276" t="str">
        <f>VLOOKUP($A276,Namen!$A$2:$D$339,3,FALSE)</f>
        <v>Ziegler</v>
      </c>
      <c r="C276" t="str">
        <f>VLOOKUP($A276,Namen!$A$2:$D$339,4,FALSE)</f>
        <v>Waltraud</v>
      </c>
      <c r="D276" t="str">
        <f>IF(VLOOKUP($A276,Namen!$A$2:$D$339,2,FALSE)="Frau","w","m")</f>
        <v>m</v>
      </c>
      <c r="E276">
        <f>VLOOKUP($A276,Ergebnisse!$A$2:$C$285,3,FALSE)</f>
        <v>51</v>
      </c>
      <c r="F276">
        <f t="shared" si="9"/>
        <v>4</v>
      </c>
      <c r="G276">
        <f>VLOOKUP($A276,Ergebnisse!$A$2:$C$285,2,FALSE)</f>
        <v>70</v>
      </c>
      <c r="H276">
        <f t="shared" si="8"/>
        <v>3</v>
      </c>
    </row>
    <row r="277" spans="1:8" x14ac:dyDescent="0.2">
      <c r="A277">
        <v>154478</v>
      </c>
      <c r="B277" t="str">
        <f>VLOOKUP($A277,Namen!$A$2:$D$339,3,FALSE)</f>
        <v>Zimmermann</v>
      </c>
      <c r="C277" t="str">
        <f>VLOOKUP($A277,Namen!$A$2:$D$339,4,FALSE)</f>
        <v>Wilma</v>
      </c>
      <c r="D277" t="str">
        <f>IF(VLOOKUP($A277,Namen!$A$2:$D$339,2,FALSE)="Frau","w","m")</f>
        <v>w</v>
      </c>
      <c r="E277">
        <f>VLOOKUP($A277,Ergebnisse!$A$2:$C$285,3,FALSE)</f>
        <v>48</v>
      </c>
      <c r="F277">
        <f t="shared" si="9"/>
        <v>5</v>
      </c>
      <c r="G277">
        <f>VLOOKUP($A277,Ergebnisse!$A$2:$C$285,2,FALSE)</f>
        <v>60</v>
      </c>
      <c r="H277">
        <f t="shared" si="8"/>
        <v>4</v>
      </c>
    </row>
    <row r="278" spans="1:8" x14ac:dyDescent="0.2">
      <c r="A278">
        <v>165448</v>
      </c>
      <c r="B278" t="str">
        <f>VLOOKUP($A278,Namen!$A$2:$D$339,3,FALSE)</f>
        <v>Zipf</v>
      </c>
      <c r="C278" t="str">
        <f>VLOOKUP($A278,Namen!$A$2:$D$339,4,FALSE)</f>
        <v>Katharina</v>
      </c>
      <c r="D278" t="str">
        <f>IF(VLOOKUP($A278,Namen!$A$2:$D$339,2,FALSE)="Frau","w","m")</f>
        <v>w</v>
      </c>
      <c r="E278">
        <f>VLOOKUP($A278,Ergebnisse!$A$2:$C$285,3,FALSE)</f>
        <v>74</v>
      </c>
      <c r="F278">
        <f t="shared" si="9"/>
        <v>2</v>
      </c>
      <c r="G278">
        <f>VLOOKUP($A278,Ergebnisse!$A$2:$C$285,2,FALSE)</f>
        <v>88</v>
      </c>
      <c r="H278">
        <f t="shared" si="8"/>
        <v>1</v>
      </c>
    </row>
    <row r="279" spans="1:8" x14ac:dyDescent="0.2">
      <c r="A279">
        <v>722680</v>
      </c>
      <c r="B279" t="str">
        <f>VLOOKUP($A279,Namen!$A$2:$D$339,3,FALSE)</f>
        <v>Zitzelsperger</v>
      </c>
      <c r="C279" t="str">
        <f>VLOOKUP($A279,Namen!$A$2:$D$339,4,FALSE)</f>
        <v>Guy</v>
      </c>
      <c r="D279" t="str">
        <f>IF(VLOOKUP($A279,Namen!$A$2:$D$339,2,FALSE)="Frau","w","m")</f>
        <v>m</v>
      </c>
      <c r="E279">
        <f>VLOOKUP($A279,Ergebnisse!$A$2:$C$285,3,FALSE)</f>
        <v>64</v>
      </c>
      <c r="F279">
        <f t="shared" si="9"/>
        <v>3</v>
      </c>
      <c r="G279">
        <f>VLOOKUP($A279,Ergebnisse!$A$2:$C$285,2,FALSE)</f>
        <v>83</v>
      </c>
      <c r="H279">
        <f t="shared" si="8"/>
        <v>2</v>
      </c>
    </row>
    <row r="280" spans="1:8" x14ac:dyDescent="0.2">
      <c r="A280">
        <v>194783</v>
      </c>
      <c r="B280" t="str">
        <f>VLOOKUP($A280,Namen!$A$2:$D$339,3,FALSE)</f>
        <v>Zorn</v>
      </c>
      <c r="C280" t="str">
        <f>VLOOKUP($A280,Namen!$A$2:$D$339,4,FALSE)</f>
        <v>Eric</v>
      </c>
      <c r="D280" t="str">
        <f>IF(VLOOKUP($A280,Namen!$A$2:$D$339,2,FALSE)="Frau","w","m")</f>
        <v>m</v>
      </c>
      <c r="E280">
        <f>VLOOKUP($A280,Ergebnisse!$A$2:$C$285,3,FALSE)</f>
        <v>33</v>
      </c>
      <c r="F280">
        <f t="shared" si="9"/>
        <v>5</v>
      </c>
      <c r="G280">
        <f>VLOOKUP($A280,Ergebnisse!$A$2:$C$285,2,FALSE)</f>
        <v>56</v>
      </c>
      <c r="H280">
        <f t="shared" si="8"/>
        <v>4</v>
      </c>
    </row>
    <row r="281" spans="1:8" x14ac:dyDescent="0.2">
      <c r="A281">
        <v>181476</v>
      </c>
      <c r="B281" t="str">
        <f>VLOOKUP($A281,Namen!$A$2:$D$339,3,FALSE)</f>
        <v>Zuber</v>
      </c>
      <c r="C281" t="str">
        <f>VLOOKUP($A281,Namen!$A$2:$D$339,4,FALSE)</f>
        <v>Rita</v>
      </c>
      <c r="D281" t="str">
        <f>IF(VLOOKUP($A281,Namen!$A$2:$D$339,2,FALSE)="Frau","w","m")</f>
        <v>w</v>
      </c>
      <c r="E281">
        <f>VLOOKUP($A281,Ergebnisse!$A$2:$C$285,3,FALSE)</f>
        <v>29</v>
      </c>
      <c r="F281">
        <f t="shared" si="9"/>
        <v>5</v>
      </c>
      <c r="G281">
        <f>VLOOKUP($A281,Ergebnisse!$A$2:$C$285,2,FALSE)</f>
        <v>93</v>
      </c>
      <c r="H281">
        <f t="shared" si="8"/>
        <v>1</v>
      </c>
    </row>
  </sheetData>
  <pageMargins left="0.7" right="0.7" top="0.78740157499999996" bottom="0.78740157499999996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CE3744-CDA2-4F18-8165-C41C131883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Ergebnisse</vt:lpstr>
      <vt:lpstr>Namen</vt:lpstr>
      <vt:lpstr>Notenliste</vt:lpstr>
      <vt:lpstr>Namen!Namen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Wolfgang Bischof</cp:lastModifiedBy>
  <dcterms:created xsi:type="dcterms:W3CDTF">2017-09-24T08:58:08Z</dcterms:created>
  <dcterms:modified xsi:type="dcterms:W3CDTF">2025-11-14T08:59:08Z</dcterms:modified>
</cp:coreProperties>
</file>